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160" tabRatio="567"/>
  </bookViews>
  <sheets>
    <sheet name="меню" sheetId="2" r:id="rId1"/>
    <sheet name="Лист3" sheetId="3" r:id="rId2"/>
  </sheets>
  <calcPr calcId="162913" refMode="R1C1"/>
</workbook>
</file>

<file path=xl/calcChain.xml><?xml version="1.0" encoding="utf-8"?>
<calcChain xmlns="http://schemas.openxmlformats.org/spreadsheetml/2006/main">
  <c r="G132" i="2" l="1"/>
  <c r="G124" i="2" l="1"/>
  <c r="I124" i="2" s="1"/>
  <c r="G120" i="2"/>
  <c r="I120" i="2" s="1"/>
  <c r="G115" i="2"/>
  <c r="I115" i="2" s="1"/>
  <c r="G109" i="2"/>
  <c r="I109" i="2" s="1"/>
  <c r="G104" i="2"/>
  <c r="I104" i="2" s="1"/>
  <c r="G98" i="2"/>
  <c r="I98" i="2" s="1"/>
  <c r="G93" i="2"/>
  <c r="I93" i="2" s="1"/>
  <c r="G85" i="2"/>
  <c r="G76" i="2"/>
  <c r="I76" i="2" s="1"/>
  <c r="G68" i="2"/>
  <c r="I68" i="2" s="1"/>
  <c r="G59" i="2"/>
  <c r="I59" i="2" s="1"/>
  <c r="G49" i="2"/>
  <c r="G42" i="2"/>
  <c r="I42" i="2" s="1"/>
  <c r="G36" i="2"/>
  <c r="G31" i="2"/>
  <c r="I31" i="2" s="1"/>
  <c r="G25" i="2"/>
  <c r="G20" i="2"/>
  <c r="I20" i="2" s="1"/>
  <c r="G15" i="2"/>
  <c r="I15" i="2" s="1"/>
  <c r="I131" i="2"/>
  <c r="I130" i="2"/>
  <c r="I129" i="2"/>
  <c r="I128" i="2"/>
  <c r="I127" i="2"/>
  <c r="I123" i="2"/>
  <c r="I122" i="2"/>
  <c r="I119" i="2"/>
  <c r="I118" i="2"/>
  <c r="I117" i="2"/>
  <c r="I114" i="2"/>
  <c r="I113" i="2"/>
  <c r="I112" i="2"/>
  <c r="I108" i="2"/>
  <c r="I107" i="2"/>
  <c r="I106" i="2"/>
  <c r="I103" i="2"/>
  <c r="I102" i="2"/>
  <c r="I101" i="2"/>
  <c r="I97" i="2"/>
  <c r="I96" i="2"/>
  <c r="I95" i="2"/>
  <c r="I92" i="2"/>
  <c r="I91" i="2"/>
  <c r="I90" i="2"/>
  <c r="I89" i="2"/>
  <c r="I88" i="2"/>
  <c r="I87" i="2"/>
  <c r="I85" i="2"/>
  <c r="I84" i="2"/>
  <c r="I83" i="2"/>
  <c r="I82" i="2"/>
  <c r="I81" i="2"/>
  <c r="I80" i="2"/>
  <c r="I79" i="2"/>
  <c r="I78" i="2"/>
  <c r="I75" i="2"/>
  <c r="I74" i="2"/>
  <c r="I73" i="2"/>
  <c r="I72" i="2"/>
  <c r="I71" i="2"/>
  <c r="I70" i="2"/>
  <c r="I67" i="2"/>
  <c r="I66" i="2"/>
  <c r="I65" i="2"/>
  <c r="I64" i="2"/>
  <c r="I63" i="2"/>
  <c r="I62" i="2"/>
  <c r="I61" i="2"/>
  <c r="I58" i="2"/>
  <c r="I57" i="2"/>
  <c r="I56" i="2"/>
  <c r="I55" i="2"/>
  <c r="I54" i="2"/>
  <c r="I53" i="2"/>
  <c r="I52" i="2"/>
  <c r="I49" i="2"/>
  <c r="I48" i="2"/>
  <c r="I47" i="2"/>
  <c r="I46" i="2"/>
  <c r="I45" i="2"/>
  <c r="I41" i="2"/>
  <c r="I40" i="2"/>
  <c r="I39" i="2"/>
  <c r="I36" i="2"/>
  <c r="I35" i="2"/>
  <c r="I34" i="2"/>
  <c r="I33" i="2"/>
  <c r="I30" i="2"/>
  <c r="I29" i="2"/>
  <c r="I28" i="2"/>
  <c r="I25" i="2"/>
  <c r="I24" i="2"/>
  <c r="I23" i="2"/>
  <c r="I22" i="2"/>
  <c r="I19" i="2"/>
  <c r="I18" i="2"/>
  <c r="I17" i="2"/>
  <c r="I14" i="2"/>
  <c r="I13" i="2"/>
  <c r="I12" i="2"/>
  <c r="I146" i="2"/>
  <c r="I145" i="2"/>
  <c r="I144" i="2"/>
  <c r="I143" i="2"/>
  <c r="I142" i="2"/>
  <c r="I141" i="2"/>
  <c r="I147" i="2" l="1"/>
  <c r="I137" i="2"/>
  <c r="I136" i="2"/>
  <c r="I138" i="2" s="1"/>
  <c r="I135" i="2"/>
  <c r="I132" i="2"/>
  <c r="I2" i="2" l="1"/>
</calcChain>
</file>

<file path=xl/sharedStrings.xml><?xml version="1.0" encoding="utf-8"?>
<sst xmlns="http://schemas.openxmlformats.org/spreadsheetml/2006/main" count="175" uniqueCount="153">
  <si>
    <t>№</t>
  </si>
  <si>
    <t xml:space="preserve">Лимон </t>
  </si>
  <si>
    <t>Сыр Маасдам</t>
  </si>
  <si>
    <t>Сыр Бри</t>
  </si>
  <si>
    <t>Сыр Дор блю</t>
  </si>
  <si>
    <t>Сыр Гауда</t>
  </si>
  <si>
    <t>Виноград</t>
  </si>
  <si>
    <t>Грецкий орех</t>
  </si>
  <si>
    <t>Томаты свежие</t>
  </si>
  <si>
    <t>Перец болгарский</t>
  </si>
  <si>
    <t>Сало соленое с прослойкой</t>
  </si>
  <si>
    <t>Горчица</t>
  </si>
  <si>
    <t xml:space="preserve">Груша </t>
  </si>
  <si>
    <t>Мандарин</t>
  </si>
  <si>
    <t>Киви</t>
  </si>
  <si>
    <t>Огурцы свежие</t>
  </si>
  <si>
    <t>Яблоко</t>
  </si>
  <si>
    <t>420 гр</t>
  </si>
  <si>
    <t>630 гр</t>
  </si>
  <si>
    <t>300 гр</t>
  </si>
  <si>
    <t>30/30</t>
  </si>
  <si>
    <t>50/50</t>
  </si>
  <si>
    <t>Оливки черные/зеленые</t>
  </si>
  <si>
    <t>Масло сливочное</t>
  </si>
  <si>
    <t>450 гр</t>
  </si>
  <si>
    <t>560 гр</t>
  </si>
  <si>
    <t>Лист салата</t>
  </si>
  <si>
    <t>460 гр</t>
  </si>
  <si>
    <t>Соус оливковое масло и бальзамик</t>
  </si>
  <si>
    <t>Лук порей</t>
  </si>
  <si>
    <t>Гренки чесночные</t>
  </si>
  <si>
    <t>Корнишоны</t>
  </si>
  <si>
    <t>Лук зеленый</t>
  </si>
  <si>
    <t>500 гр</t>
  </si>
  <si>
    <t>Морс брусничный</t>
  </si>
  <si>
    <t>Морс клюквенный</t>
  </si>
  <si>
    <t>Лимонад домашний</t>
  </si>
  <si>
    <t>600 гр</t>
  </si>
  <si>
    <t xml:space="preserve">Наименование </t>
  </si>
  <si>
    <t>340 гр</t>
  </si>
  <si>
    <t>Набор №1 "Цезарь" - подача в фуршетных формах</t>
  </si>
  <si>
    <t>Итого в наборе: 12 шт</t>
  </si>
  <si>
    <t>Набор № 2  СССР - подача в фуршетных формах</t>
  </si>
  <si>
    <t>Набор №3 "Микс салат" - подача в фуршетных формах</t>
  </si>
  <si>
    <t>Набор № 4 "Италия" - подача на шпажках в фуршетных формах</t>
  </si>
  <si>
    <t>Семга с/с</t>
  </si>
  <si>
    <t>Омуль с/с</t>
  </si>
  <si>
    <t xml:space="preserve">Итого в наборе </t>
  </si>
  <si>
    <t>Язык телячий отварной</t>
  </si>
  <si>
    <t>Пастрома из свинины</t>
  </si>
  <si>
    <t>Буженина (свинина запеченая)</t>
  </si>
  <si>
    <t xml:space="preserve">Набор № 10 "Сырная тарелка" (на 6 человек) - подача в сет-контейнере </t>
  </si>
  <si>
    <t xml:space="preserve">Набор № 9 "Мясная тарелка" (на 6 человек) - подача в сет-контейнере </t>
  </si>
  <si>
    <t xml:space="preserve">Пирожок с кетой </t>
  </si>
  <si>
    <t>Соус сметана с чесноком</t>
  </si>
  <si>
    <t>Итого в наборе</t>
  </si>
  <si>
    <t>Набор № 16 "Мини пирожные"- подача в бумажных капсулах</t>
  </si>
  <si>
    <t>Набор № 17 "Профитроли десертные" - подача в бумажных капсулах</t>
  </si>
  <si>
    <t>Набор № 19 "Ассорти из фруктов" (на 6 человек) - подача в сет-контейнере</t>
  </si>
  <si>
    <t>Салаты</t>
  </si>
  <si>
    <r>
      <rPr>
        <b/>
        <i/>
        <sz val="10"/>
        <color theme="1"/>
        <rFont val="Georgia"/>
        <family val="1"/>
        <charset val="204"/>
      </rPr>
      <t xml:space="preserve">Салат" Сельдь под шубой"      </t>
    </r>
    <r>
      <rPr>
        <i/>
        <sz val="10"/>
        <color theme="1"/>
        <rFont val="Georgia"/>
        <family val="1"/>
        <charset val="204"/>
      </rPr>
      <t xml:space="preserve">                                         (филе сельди, яйцо отв., карт. отв., морк., свекла, майонез, лук репка)</t>
    </r>
  </si>
  <si>
    <r>
      <rPr>
        <b/>
        <i/>
        <sz val="10"/>
        <color theme="1"/>
        <rFont val="Georgia"/>
        <family val="1"/>
        <charset val="204"/>
      </rPr>
      <t xml:space="preserve">Салат "Мимоза"       </t>
    </r>
    <r>
      <rPr>
        <i/>
        <sz val="10"/>
        <color theme="1"/>
        <rFont val="Georgia"/>
        <family val="1"/>
        <charset val="204"/>
      </rPr>
      <t xml:space="preserve">                                                                            (сайра конс., сыр, яйцо отв., лук репч., морк. отв., карт. отв., майонез)</t>
    </r>
  </si>
  <si>
    <r>
      <rPr>
        <b/>
        <i/>
        <sz val="10"/>
        <color theme="1"/>
        <rFont val="Georgia"/>
        <family val="1"/>
        <charset val="204"/>
      </rPr>
      <t xml:space="preserve">Салат "Морской"     </t>
    </r>
    <r>
      <rPr>
        <i/>
        <sz val="10"/>
        <color theme="1"/>
        <rFont val="Georgia"/>
        <family val="1"/>
        <charset val="204"/>
      </rPr>
      <t xml:space="preserve">                                                                        (филе семги м/с, креветки отв., огурец св., перец болг., помидор "черри", соус бальзамик)</t>
    </r>
  </si>
  <si>
    <r>
      <rPr>
        <b/>
        <i/>
        <sz val="10"/>
        <color theme="1"/>
        <rFont val="Georgia"/>
        <family val="1"/>
        <charset val="204"/>
      </rPr>
      <t xml:space="preserve">Салат" Столичный"      </t>
    </r>
    <r>
      <rPr>
        <i/>
        <sz val="10"/>
        <color theme="1"/>
        <rFont val="Georgia"/>
        <family val="1"/>
        <charset val="204"/>
      </rPr>
      <t xml:space="preserve">                                                                (куриное филе, картофель отв., яйцо вареное, огурец св.,  майонез)</t>
    </r>
  </si>
  <si>
    <r>
      <rPr>
        <b/>
        <i/>
        <sz val="10"/>
        <color theme="1"/>
        <rFont val="Georgia"/>
        <family val="1"/>
        <charset val="204"/>
      </rPr>
      <t xml:space="preserve">Салат "Чикен"      </t>
    </r>
    <r>
      <rPr>
        <i/>
        <sz val="10"/>
        <color theme="1"/>
        <rFont val="Georgia"/>
        <family val="1"/>
        <charset val="204"/>
      </rPr>
      <t xml:space="preserve">                                                                                      (филе кур., помидор черри, перец болг. (желый), корнишоны,  майонез,зелень)</t>
    </r>
  </si>
  <si>
    <t>Канапе</t>
  </si>
  <si>
    <t>Тосты</t>
  </si>
  <si>
    <r>
      <rPr>
        <b/>
        <i/>
        <sz val="10"/>
        <color theme="1"/>
        <rFont val="Georgia"/>
        <family val="1"/>
        <charset val="204"/>
      </rPr>
      <t xml:space="preserve">Салат "Тартар из лосося"   </t>
    </r>
    <r>
      <rPr>
        <i/>
        <sz val="10"/>
        <color theme="1"/>
        <rFont val="Georgia"/>
        <family val="1"/>
        <charset val="204"/>
      </rPr>
      <t xml:space="preserve">                                                            (семга с/с, соус "тартар", лимон)</t>
    </r>
  </si>
  <si>
    <r>
      <rPr>
        <b/>
        <i/>
        <sz val="10"/>
        <color theme="1"/>
        <rFont val="Georgia"/>
        <family val="1"/>
        <charset val="204"/>
      </rPr>
      <t xml:space="preserve">Тост с семгой    </t>
    </r>
    <r>
      <rPr>
        <i/>
        <sz val="10"/>
        <color theme="1"/>
        <rFont val="Georgia"/>
        <family val="1"/>
        <charset val="204"/>
      </rPr>
      <t xml:space="preserve">                                                                                     (семга с/с, сыр сливочный, каперсы, хлеб белый)</t>
    </r>
  </si>
  <si>
    <t>Тарталетки</t>
  </si>
  <si>
    <t>Набор № 5 "Канапе мясные"- подача на шпажках в фуршетных формах</t>
  </si>
  <si>
    <t>Набор № 6 "Мини-салаты" - подача в  тарталетках</t>
  </si>
  <si>
    <r>
      <rPr>
        <b/>
        <i/>
        <sz val="10"/>
        <color theme="1"/>
        <rFont val="Georgia"/>
        <family val="1"/>
        <charset val="204"/>
      </rPr>
      <t xml:space="preserve">Салат "Фигаро"       </t>
    </r>
    <r>
      <rPr>
        <i/>
        <sz val="10"/>
        <color theme="1"/>
        <rFont val="Georgia"/>
        <family val="1"/>
        <charset val="204"/>
      </rPr>
      <t xml:space="preserve">                                                                                       (язык отв., зеленый горошек, огурец марин.,  шампиньоны жар., майонез, зелень)</t>
    </r>
  </si>
  <si>
    <t>Холодные закуски</t>
  </si>
  <si>
    <t>Хрен/горчица</t>
  </si>
  <si>
    <t>Оливки/корнишоны</t>
  </si>
  <si>
    <t>Выпечка</t>
  </si>
  <si>
    <r>
      <rPr>
        <b/>
        <i/>
        <sz val="10"/>
        <color theme="1"/>
        <rFont val="Georgia"/>
        <family val="1"/>
        <charset val="204"/>
      </rPr>
      <t>Ролл с пастромой</t>
    </r>
    <r>
      <rPr>
        <i/>
        <sz val="10"/>
        <color theme="1"/>
        <rFont val="Georgia"/>
        <family val="1"/>
        <charset val="204"/>
      </rPr>
      <t xml:space="preserve"> (пастрома , лаваш, огурец св., маскарпоне, зелень)</t>
    </r>
  </si>
  <si>
    <r>
      <rPr>
        <b/>
        <i/>
        <sz val="10"/>
        <color theme="1"/>
        <rFont val="Georgia"/>
        <family val="1"/>
        <charset val="204"/>
      </rPr>
      <t xml:space="preserve">Ролл с куриным филе </t>
    </r>
    <r>
      <rPr>
        <i/>
        <sz val="10"/>
        <color theme="1"/>
        <rFont val="Georgia"/>
        <family val="1"/>
        <charset val="204"/>
      </rPr>
      <t>(филе курин., огурец св., маскарпоне, зелень, лаваш)</t>
    </r>
  </si>
  <si>
    <t>Набор № 7"Тосты рыбные"- подача в бумажных капсулах</t>
  </si>
  <si>
    <t xml:space="preserve">Набор № 8  "Рыбная тарелка" (на 6 человек) - подача в сет-контейнере </t>
  </si>
  <si>
    <t xml:space="preserve">Набор № 11 "Ассорти из овощей" (на 4 человека) - подача в сет-контейнере </t>
  </si>
  <si>
    <t>Набор № 12 "Сибирская закуска" (на 4 человека) - подача в сет-контейнере</t>
  </si>
  <si>
    <t>Набор № 13 "Роллы" - подача в бумажных капсулах</t>
  </si>
  <si>
    <t>Набор № 14 "Профитроли с начинкой" - подача в бумажных капсулах</t>
  </si>
  <si>
    <t xml:space="preserve">Набор № 15 "Мини пирожки из слоеного теста"- подача в сет-контейнере </t>
  </si>
  <si>
    <t>Кондитерские изделия</t>
  </si>
  <si>
    <t>Фрукты</t>
  </si>
  <si>
    <t>Дата доставки:</t>
  </si>
  <si>
    <t>Время доставки:</t>
  </si>
  <si>
    <t>Адрес:</t>
  </si>
  <si>
    <t>Контактное лицо:</t>
  </si>
  <si>
    <t>Телефон:</t>
  </si>
  <si>
    <t xml:space="preserve">Ваш менеджер: </t>
  </si>
  <si>
    <t>Заказчик:</t>
  </si>
  <si>
    <t>Уважаемые Заказчики! Рекомендуем Вам делать заказ наборами!</t>
  </si>
  <si>
    <t>В случае заказа штучных закусок, просьба обращать внимание на кратность заказа.</t>
  </si>
  <si>
    <t>Напитки</t>
  </si>
  <si>
    <t>Напитки - подача в пластиковых бутылках (емкость 1 л)</t>
  </si>
  <si>
    <t>ИТОГО заказ на сумму:</t>
  </si>
  <si>
    <t>Сумма:</t>
  </si>
  <si>
    <t>Выход,                  гр.</t>
  </si>
  <si>
    <t>Цена за ед.,                    руб.</t>
  </si>
  <si>
    <t>Кол-во                                           (ваш выбор),            шт.</t>
  </si>
  <si>
    <t>Сумма, руб.</t>
  </si>
  <si>
    <r>
      <rPr>
        <b/>
        <i/>
        <sz val="10"/>
        <color theme="1"/>
        <rFont val="Georgia"/>
        <family val="1"/>
        <charset val="204"/>
      </rPr>
      <t xml:space="preserve">Салат " Греческий"       </t>
    </r>
    <r>
      <rPr>
        <i/>
        <sz val="10"/>
        <color theme="1"/>
        <rFont val="Georgia"/>
        <family val="1"/>
        <charset val="204"/>
      </rPr>
      <t xml:space="preserve">                                                                   (огурец св., помидор св., перец болг., сыр "фета", оливки, масло раст.)</t>
    </r>
  </si>
  <si>
    <r>
      <rPr>
        <b/>
        <i/>
        <sz val="10"/>
        <color theme="1"/>
        <rFont val="Georgia"/>
        <family val="1"/>
        <charset val="204"/>
      </rPr>
      <t xml:space="preserve">"Цезарь с креветкой"      </t>
    </r>
    <r>
      <rPr>
        <i/>
        <sz val="10"/>
        <color theme="1"/>
        <rFont val="Georgia"/>
        <family val="1"/>
        <charset val="204"/>
      </rPr>
      <t xml:space="preserve">                                                                                     (креветки отв., лист салата, сыр "Пармезан", помидор черри, яйцо, соус)</t>
    </r>
  </si>
  <si>
    <r>
      <rPr>
        <b/>
        <i/>
        <sz val="10"/>
        <color theme="1"/>
        <rFont val="Georgia"/>
        <family val="1"/>
        <charset val="204"/>
      </rPr>
      <t xml:space="preserve">"Цезарь с курицей"    </t>
    </r>
    <r>
      <rPr>
        <i/>
        <sz val="10"/>
        <color theme="1"/>
        <rFont val="Georgia"/>
        <family val="1"/>
        <charset val="204"/>
      </rPr>
      <t xml:space="preserve">                                                                        (филе кур., лист салата, сыр "Пармезан", помидор черри, яйцо, соус)</t>
    </r>
  </si>
  <si>
    <r>
      <rPr>
        <b/>
        <i/>
        <sz val="10"/>
        <color theme="1"/>
        <rFont val="Georgia"/>
        <family val="1"/>
        <charset val="204"/>
      </rPr>
      <t xml:space="preserve">"Цезарь с беконом"      </t>
    </r>
    <r>
      <rPr>
        <i/>
        <sz val="10"/>
        <color theme="1"/>
        <rFont val="Georgia"/>
        <family val="1"/>
        <charset val="204"/>
      </rPr>
      <t xml:space="preserve">                                                      (бекон, лист салата, сыр "Пармезан", помидор черри, соус)</t>
    </r>
  </si>
  <si>
    <r>
      <rPr>
        <b/>
        <i/>
        <sz val="10"/>
        <color theme="1"/>
        <rFont val="Georgia"/>
        <family val="1"/>
        <charset val="204"/>
      </rPr>
      <t>Канапе из томатов</t>
    </r>
    <r>
      <rPr>
        <i/>
        <sz val="10"/>
        <color theme="1"/>
        <rFont val="Georgia"/>
        <family val="1"/>
        <charset val="204"/>
      </rPr>
      <t xml:space="preserve"> черри, моцареллы и базилика с оливковым маслом</t>
    </r>
  </si>
  <si>
    <r>
      <rPr>
        <b/>
        <i/>
        <sz val="10"/>
        <color theme="1"/>
        <rFont val="Georgia"/>
        <family val="1"/>
        <charset val="204"/>
      </rPr>
      <t>Куриная грудка гриль</t>
    </r>
    <r>
      <rPr>
        <i/>
        <sz val="10"/>
        <color theme="1"/>
        <rFont val="Georgia"/>
        <family val="1"/>
        <charset val="204"/>
      </rPr>
      <t xml:space="preserve"> в беконе с перчиком пепперони</t>
    </r>
  </si>
  <si>
    <r>
      <rPr>
        <b/>
        <i/>
        <sz val="10"/>
        <color theme="1"/>
        <rFont val="Georgia"/>
        <family val="1"/>
        <charset val="204"/>
      </rPr>
      <t>Сочный ростбиф</t>
    </r>
    <r>
      <rPr>
        <i/>
        <sz val="10"/>
        <color theme="1"/>
        <rFont val="Georgia"/>
        <family val="1"/>
        <charset val="204"/>
      </rPr>
      <t xml:space="preserve"> с дижонской горчицей и сладким перцем</t>
    </r>
  </si>
  <si>
    <r>
      <rPr>
        <b/>
        <i/>
        <sz val="10"/>
        <color theme="1"/>
        <rFont val="Georgia"/>
        <family val="1"/>
        <charset val="204"/>
      </rPr>
      <t xml:space="preserve">Салат "Овощной пай"   </t>
    </r>
    <r>
      <rPr>
        <i/>
        <sz val="10"/>
        <color theme="1"/>
        <rFont val="Georgia"/>
        <family val="1"/>
        <charset val="204"/>
      </rPr>
      <t xml:space="preserve">                                                                (шампиньоны жар., лук, морковь, сыр, майонез)</t>
    </r>
  </si>
  <si>
    <r>
      <rPr>
        <b/>
        <i/>
        <sz val="10"/>
        <color theme="1"/>
        <rFont val="Georgia"/>
        <family val="1"/>
        <charset val="204"/>
      </rPr>
      <t xml:space="preserve">Тост с сельдью     </t>
    </r>
    <r>
      <rPr>
        <i/>
        <sz val="10"/>
        <color theme="1"/>
        <rFont val="Georgia"/>
        <family val="1"/>
        <charset val="204"/>
      </rPr>
      <t xml:space="preserve">                                                                                (филе сельди сол., масло слив., хлеб черный, зелень)</t>
    </r>
  </si>
  <si>
    <r>
      <rPr>
        <b/>
        <i/>
        <sz val="10"/>
        <color theme="1"/>
        <rFont val="Georgia"/>
        <family val="1"/>
        <charset val="204"/>
      </rPr>
      <t xml:space="preserve">Тост с омулем      </t>
    </r>
    <r>
      <rPr>
        <i/>
        <sz val="10"/>
        <color theme="1"/>
        <rFont val="Georgia"/>
        <family val="1"/>
        <charset val="204"/>
      </rPr>
      <t xml:space="preserve">                                                                                (омуль х/к,  масло слив., хлеб черный, зелень)</t>
    </r>
  </si>
  <si>
    <t xml:space="preserve">Картофель запеченый </t>
  </si>
  <si>
    <r>
      <rPr>
        <b/>
        <i/>
        <sz val="10"/>
        <color theme="1"/>
        <rFont val="Georgia"/>
        <family val="1"/>
        <charset val="204"/>
      </rPr>
      <t xml:space="preserve">Ролл с семгой </t>
    </r>
    <r>
      <rPr>
        <i/>
        <sz val="10"/>
        <color theme="1"/>
        <rFont val="Georgia"/>
        <family val="1"/>
        <charset val="204"/>
      </rPr>
      <t>(семга м/с, огурец св., маскарпоне, зелень, лаваш)</t>
    </r>
  </si>
  <si>
    <r>
      <t>Профитроль</t>
    </r>
    <r>
      <rPr>
        <b/>
        <i/>
        <sz val="10"/>
        <color theme="1"/>
        <rFont val="Georgia"/>
        <family val="1"/>
        <charset val="204"/>
      </rPr>
      <t xml:space="preserve"> с  лососем</t>
    </r>
    <r>
      <rPr>
        <i/>
        <sz val="10"/>
        <color theme="1"/>
        <rFont val="Georgia"/>
        <family val="1"/>
        <charset val="204"/>
      </rPr>
      <t xml:space="preserve"> и соусом "Тар-тар"</t>
    </r>
  </si>
  <si>
    <r>
      <rPr>
        <i/>
        <sz val="10"/>
        <color theme="1"/>
        <rFont val="Georgia"/>
        <family val="1"/>
        <charset val="204"/>
      </rPr>
      <t>Профитроль</t>
    </r>
    <r>
      <rPr>
        <b/>
        <i/>
        <sz val="10"/>
        <color theme="1"/>
        <rFont val="Georgia"/>
        <family val="1"/>
        <charset val="204"/>
      </rPr>
      <t xml:space="preserve"> с грибным жульеном</t>
    </r>
  </si>
  <si>
    <r>
      <rPr>
        <i/>
        <sz val="10"/>
        <color theme="1"/>
        <rFont val="Georgia"/>
        <family val="1"/>
        <charset val="204"/>
      </rPr>
      <t>Профитроль</t>
    </r>
    <r>
      <rPr>
        <b/>
        <i/>
        <sz val="10"/>
        <color theme="1"/>
        <rFont val="Georgia"/>
        <family val="1"/>
        <charset val="204"/>
      </rPr>
      <t xml:space="preserve"> с сырным кремом</t>
    </r>
  </si>
  <si>
    <t>Пирожок с мясом</t>
  </si>
  <si>
    <t>Профитроль с вареным сгущенным молоком</t>
  </si>
  <si>
    <t>Профитроль со сливочным кремом</t>
  </si>
  <si>
    <t>Набор № 18 "Конфеты" собственного производства - подача в бумажных капсулах</t>
  </si>
  <si>
    <t>Итого в наборе: 40 шт</t>
  </si>
  <si>
    <t>Конфеты с черносливом</t>
  </si>
  <si>
    <t>Конфеты с курагой</t>
  </si>
  <si>
    <t>Одноразовая посуда</t>
  </si>
  <si>
    <t xml:space="preserve">Нож </t>
  </si>
  <si>
    <t>Стаканчик</t>
  </si>
  <si>
    <t>Фужер для шампанского</t>
  </si>
  <si>
    <t xml:space="preserve">Тарелка </t>
  </si>
  <si>
    <t>ИТОГО посуда на  сумму:</t>
  </si>
  <si>
    <r>
      <rPr>
        <b/>
        <i/>
        <sz val="10"/>
        <color theme="1"/>
        <rFont val="Georgia"/>
        <family val="1"/>
        <charset val="204"/>
      </rPr>
      <t>Бастурма</t>
    </r>
    <r>
      <rPr>
        <i/>
        <sz val="10"/>
        <color theme="1"/>
        <rFont val="Georgia"/>
        <family val="1"/>
        <charset val="204"/>
      </rPr>
      <t xml:space="preserve"> с  сыром "Дор блю" и зеленой оливкой</t>
    </r>
  </si>
  <si>
    <t xml:space="preserve">Вилка </t>
  </si>
  <si>
    <t xml:space="preserve">Ложка </t>
  </si>
  <si>
    <t>Кол-во (мин.заказ)шт</t>
  </si>
  <si>
    <r>
      <t xml:space="preserve">Пирожное </t>
    </r>
    <r>
      <rPr>
        <b/>
        <i/>
        <sz val="10"/>
        <color theme="1"/>
        <rFont val="Georgia"/>
        <family val="1"/>
        <charset val="204"/>
      </rPr>
      <t xml:space="preserve">"Медовое" </t>
    </r>
    <r>
      <rPr>
        <i/>
        <sz val="10"/>
        <color theme="1"/>
        <rFont val="Georgia"/>
        <family val="1"/>
        <charset val="204"/>
      </rPr>
      <t>(медовый бисквит, пропитанный сгущенным молоком, посыпан колотым миндалем)</t>
    </r>
  </si>
  <si>
    <t>Итого в наборе: 9 шт</t>
  </si>
  <si>
    <t>360 гр</t>
  </si>
  <si>
    <t>315 гр</t>
  </si>
  <si>
    <t>Итого в наборе: 15 шт</t>
  </si>
  <si>
    <r>
      <rPr>
        <b/>
        <i/>
        <sz val="10"/>
        <color theme="1"/>
        <rFont val="Georgia"/>
        <family val="1"/>
        <charset val="204"/>
      </rPr>
      <t>Канапе из карпаччо</t>
    </r>
    <r>
      <rPr>
        <i/>
        <sz val="10"/>
        <color theme="1"/>
        <rFont val="Georgia"/>
        <family val="1"/>
        <charset val="204"/>
      </rPr>
      <t xml:space="preserve"> телятины и груши </t>
    </r>
  </si>
  <si>
    <t xml:space="preserve">Канапе из карпаччо телятины и  авокадо </t>
  </si>
  <si>
    <r>
      <rPr>
        <b/>
        <i/>
        <sz val="10"/>
        <color theme="1"/>
        <rFont val="Georgia"/>
        <family val="1"/>
        <charset val="204"/>
      </rPr>
      <t xml:space="preserve">Тост со шпротами      </t>
    </r>
    <r>
      <rPr>
        <i/>
        <sz val="10"/>
        <color theme="1"/>
        <rFont val="Georgia"/>
        <family val="1"/>
        <charset val="204"/>
      </rPr>
      <t xml:space="preserve">                                                                                    (шпрот балтийский, яйцо отв., свежий огурчик майонез, хлеб черный)</t>
    </r>
  </si>
  <si>
    <t>кета  х/к</t>
  </si>
  <si>
    <t>Руляда куриная</t>
  </si>
  <si>
    <t>Колбаса  (сырокопченая)</t>
  </si>
  <si>
    <t xml:space="preserve">Пирожок с куркой  и картофелем </t>
  </si>
  <si>
    <r>
      <t xml:space="preserve">Пирожное </t>
    </r>
    <r>
      <rPr>
        <b/>
        <i/>
        <sz val="10"/>
        <color theme="1"/>
        <rFont val="Georgia"/>
        <family val="1"/>
        <charset val="204"/>
      </rPr>
      <t>"Напалеон"</t>
    </r>
    <r>
      <rPr>
        <i/>
        <sz val="10"/>
        <color theme="1"/>
        <rFont val="Georgia"/>
        <family val="1"/>
        <charset val="204"/>
      </rPr>
      <t xml:space="preserve">с заварным кремом </t>
    </r>
  </si>
  <si>
    <r>
      <t>Пирожное</t>
    </r>
    <r>
      <rPr>
        <b/>
        <i/>
        <sz val="10"/>
        <color theme="1"/>
        <rFont val="Georgia"/>
        <family val="1"/>
        <charset val="204"/>
      </rPr>
      <t xml:space="preserve"> "Морковное"</t>
    </r>
    <r>
      <rPr>
        <i/>
        <sz val="10"/>
        <color theme="1"/>
        <rFont val="Georgia"/>
        <family val="1"/>
        <charset val="204"/>
      </rPr>
      <t>( с добавлением грецкого ореха)</t>
    </r>
  </si>
  <si>
    <t>Профитроль с белковым кремом</t>
  </si>
  <si>
    <t xml:space="preserve">Просто укажите нужное Вам количесвто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</si>
</sst>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0"/>
      <color theme="1"/>
      <name val="Georgia"/>
      <family val="1"/>
      <charset val="204"/>
    </font>
    <font>
      <b/>
      <i/>
      <sz val="10"/>
      <color theme="1"/>
      <name val="Georgia"/>
      <family val="1"/>
      <charset val="204"/>
    </font>
    <font>
      <b/>
      <i/>
      <sz val="14"/>
      <color theme="1"/>
      <name val="Georgia"/>
      <family val="1"/>
      <charset val="204"/>
    </font>
    <font>
      <b/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indexed="16"/>
      <name val="Georgia"/>
      <family val="1"/>
      <charset val="204"/>
    </font>
    <font>
      <sz val="14"/>
      <color indexed="16"/>
      <name val="Georgia"/>
      <family val="1"/>
      <charset val="204"/>
    </font>
    <font>
      <b/>
      <i/>
      <sz val="16"/>
      <color theme="1"/>
      <name val="Georgia"/>
      <family val="1"/>
      <charset val="204"/>
    </font>
    <font>
      <b/>
      <i/>
      <sz val="8"/>
      <color theme="1"/>
      <name val="Georgia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thin">
        <color indexed="64"/>
      </bottom>
      <diagonal/>
    </border>
    <border>
      <left style="medium">
        <color theme="5" tint="-0.24994659260841701"/>
      </left>
      <right style="medium">
        <color theme="5" tint="-0.24994659260841701"/>
      </right>
      <top style="thin">
        <color indexed="64"/>
      </top>
      <bottom style="thin">
        <color indexed="64"/>
      </bottom>
      <diagonal/>
    </border>
    <border>
      <left style="medium">
        <color theme="5" tint="-0.24994659260841701"/>
      </left>
      <right style="medium">
        <color theme="5" tint="-0.24994659260841701"/>
      </right>
      <top style="thin">
        <color indexed="64"/>
      </top>
      <bottom style="medium">
        <color theme="5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/>
    <xf numFmtId="0" fontId="7" fillId="0" borderId="0" xfId="0" applyFont="1"/>
    <xf numFmtId="0" fontId="9" fillId="0" borderId="11" xfId="0" applyFont="1" applyFill="1" applyBorder="1" applyAlignment="1"/>
    <xf numFmtId="164" fontId="4" fillId="6" borderId="1" xfId="0" applyNumberFormat="1" applyFont="1" applyFill="1" applyBorder="1" applyAlignment="1">
      <alignment horizontal="center" vertical="center" wrapText="1"/>
    </xf>
    <xf numFmtId="164" fontId="8" fillId="4" borderId="4" xfId="0" applyNumberFormat="1" applyFont="1" applyFill="1" applyBorder="1" applyAlignment="1"/>
    <xf numFmtId="0" fontId="3" fillId="0" borderId="1" xfId="0" applyNumberFormat="1" applyFont="1" applyBorder="1" applyAlignment="1">
      <alignment horizontal="center" vertical="center"/>
    </xf>
    <xf numFmtId="12" fontId="4" fillId="0" borderId="1" xfId="0" applyNumberFormat="1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2" fontId="4" fillId="0" borderId="1" xfId="0" applyNumberFormat="1" applyFont="1" applyBorder="1" applyAlignment="1" applyProtection="1">
      <alignment horizontal="center" vertical="center"/>
      <protection locked="0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0" fillId="5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4" fillId="6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9" fillId="0" borderId="11" xfId="0" applyFont="1" applyFill="1" applyBorder="1" applyAlignment="1">
      <alignment horizontal="left"/>
    </xf>
    <xf numFmtId="0" fontId="8" fillId="4" borderId="1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0" fontId="8" fillId="4" borderId="2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9" fillId="4" borderId="9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41780</xdr:colOff>
      <xdr:row>0</xdr:row>
      <xdr:rowOff>1666874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28480" cy="1666874"/>
        </a:xfrm>
        <a:prstGeom prst="rect">
          <a:avLst/>
        </a:prstGeom>
      </xdr:spPr>
    </xdr:pic>
    <xdr:clientData/>
  </xdr:twoCellAnchor>
  <xdr:twoCellAnchor>
    <xdr:from>
      <xdr:col>7</xdr:col>
      <xdr:colOff>666752</xdr:colOff>
      <xdr:row>5</xdr:row>
      <xdr:rowOff>152400</xdr:rowOff>
    </xdr:from>
    <xdr:to>
      <xdr:col>9</xdr:col>
      <xdr:colOff>19050</xdr:colOff>
      <xdr:row>8</xdr:row>
      <xdr:rowOff>485775</xdr:rowOff>
    </xdr:to>
    <xdr:cxnSp macro="">
      <xdr:nvCxnSpPr>
        <xdr:cNvPr id="6" name="Прямая со стрелкой 5"/>
        <xdr:cNvCxnSpPr/>
      </xdr:nvCxnSpPr>
      <xdr:spPr>
        <a:xfrm flipH="1">
          <a:off x="6591302" y="2886075"/>
          <a:ext cx="1314448" cy="97155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8"/>
  <sheetViews>
    <sheetView tabSelected="1" zoomScaleNormal="100" workbookViewId="0">
      <pane ySplit="9" topLeftCell="A43" activePane="bottomLeft" state="frozen"/>
      <selection pane="bottomLeft" activeCell="K34" sqref="K34"/>
    </sheetView>
  </sheetViews>
  <sheetFormatPr defaultRowHeight="15" x14ac:dyDescent="0.25"/>
  <cols>
    <col min="1" max="1" width="6" customWidth="1"/>
    <col min="2" max="2" width="10.85546875" customWidth="1"/>
    <col min="3" max="3" width="7.7109375" customWidth="1"/>
    <col min="4" max="4" width="31.28515625" customWidth="1"/>
    <col min="5" max="5" width="8.5703125" customWidth="1"/>
    <col min="6" max="6" width="12.7109375" customWidth="1"/>
    <col min="7" max="7" width="11.7109375" customWidth="1"/>
    <col min="8" max="8" width="12.5703125" customWidth="1"/>
    <col min="9" max="9" width="16.85546875" customWidth="1"/>
  </cols>
  <sheetData>
    <row r="1" spans="1:10" ht="131.25" customHeight="1" x14ac:dyDescent="0.25">
      <c r="A1" s="37"/>
      <c r="B1" s="38"/>
      <c r="C1" s="38"/>
      <c r="D1" s="38"/>
      <c r="E1" s="38"/>
      <c r="F1" s="38"/>
      <c r="G1" s="38"/>
      <c r="H1" s="38"/>
      <c r="I1" s="39"/>
    </row>
    <row r="2" spans="1:10" s="9" customFormat="1" ht="21.75" customHeight="1" x14ac:dyDescent="0.3">
      <c r="A2" s="71" t="s">
        <v>93</v>
      </c>
      <c r="B2" s="71"/>
      <c r="C2" s="71"/>
      <c r="D2" s="65"/>
      <c r="E2" s="66"/>
      <c r="F2" s="67"/>
      <c r="G2" s="60" t="s">
        <v>100</v>
      </c>
      <c r="H2" s="61"/>
      <c r="I2" s="12">
        <f>I138+I147</f>
        <v>0</v>
      </c>
    </row>
    <row r="3" spans="1:10" s="9" customFormat="1" ht="21.75" customHeight="1" x14ac:dyDescent="0.3">
      <c r="A3" s="70" t="s">
        <v>94</v>
      </c>
      <c r="B3" s="70"/>
      <c r="C3" s="70"/>
      <c r="D3" s="75"/>
      <c r="E3" s="75"/>
      <c r="F3" s="75"/>
      <c r="G3" s="75"/>
      <c r="H3" s="75"/>
      <c r="I3" s="75"/>
    </row>
    <row r="4" spans="1:10" s="9" customFormat="1" ht="20.25" customHeight="1" x14ac:dyDescent="0.3">
      <c r="A4" s="70" t="s">
        <v>88</v>
      </c>
      <c r="B4" s="70"/>
      <c r="C4" s="70"/>
      <c r="D4" s="76"/>
      <c r="E4" s="77"/>
      <c r="F4" s="60" t="s">
        <v>89</v>
      </c>
      <c r="G4" s="61"/>
      <c r="H4" s="68"/>
      <c r="I4" s="69"/>
    </row>
    <row r="5" spans="1:10" s="9" customFormat="1" ht="20.25" customHeight="1" x14ac:dyDescent="0.3">
      <c r="A5" s="70" t="s">
        <v>90</v>
      </c>
      <c r="B5" s="70"/>
      <c r="C5" s="70"/>
      <c r="D5" s="74"/>
      <c r="E5" s="74"/>
      <c r="F5" s="74"/>
      <c r="G5" s="74"/>
      <c r="H5" s="74"/>
      <c r="I5" s="74"/>
    </row>
    <row r="6" spans="1:10" s="9" customFormat="1" ht="20.25" customHeight="1" x14ac:dyDescent="0.3">
      <c r="A6" s="72" t="s">
        <v>91</v>
      </c>
      <c r="B6" s="72"/>
      <c r="C6" s="72"/>
      <c r="D6" s="73"/>
      <c r="E6" s="73"/>
      <c r="F6" s="10" t="s">
        <v>92</v>
      </c>
      <c r="G6" s="78"/>
      <c r="H6" s="78"/>
      <c r="I6" s="79"/>
      <c r="J6" s="100" t="s">
        <v>152</v>
      </c>
    </row>
    <row r="7" spans="1:10" x14ac:dyDescent="0.25">
      <c r="A7" s="43" t="s">
        <v>95</v>
      </c>
      <c r="B7" s="44"/>
      <c r="C7" s="44"/>
      <c r="D7" s="44"/>
      <c r="E7" s="44"/>
      <c r="F7" s="44"/>
      <c r="G7" s="44"/>
      <c r="H7" s="44"/>
      <c r="I7" s="45"/>
    </row>
    <row r="8" spans="1:10" x14ac:dyDescent="0.25">
      <c r="A8" s="80" t="s">
        <v>96</v>
      </c>
      <c r="B8" s="81"/>
      <c r="C8" s="81"/>
      <c r="D8" s="81"/>
      <c r="E8" s="81"/>
      <c r="F8" s="81"/>
      <c r="G8" s="81"/>
      <c r="H8" s="81"/>
      <c r="I8" s="82"/>
    </row>
    <row r="9" spans="1:10" ht="45.75" customHeight="1" x14ac:dyDescent="0.25">
      <c r="A9" s="18" t="s">
        <v>0</v>
      </c>
      <c r="B9" s="62" t="s">
        <v>38</v>
      </c>
      <c r="C9" s="63"/>
      <c r="D9" s="64"/>
      <c r="E9" s="19" t="s">
        <v>101</v>
      </c>
      <c r="F9" s="19" t="s">
        <v>136</v>
      </c>
      <c r="G9" s="19" t="s">
        <v>102</v>
      </c>
      <c r="H9" s="19" t="s">
        <v>103</v>
      </c>
      <c r="I9" s="19" t="s">
        <v>104</v>
      </c>
    </row>
    <row r="10" spans="1:10" ht="24.75" customHeight="1" x14ac:dyDescent="0.25">
      <c r="A10" s="24" t="s">
        <v>59</v>
      </c>
      <c r="B10" s="24"/>
      <c r="C10" s="24"/>
      <c r="D10" s="24"/>
      <c r="E10" s="24"/>
      <c r="F10" s="24"/>
      <c r="G10" s="24"/>
      <c r="H10" s="24"/>
      <c r="I10" s="24"/>
    </row>
    <row r="11" spans="1:10" ht="15.75" thickBot="1" x14ac:dyDescent="0.3">
      <c r="A11" s="33" t="s">
        <v>40</v>
      </c>
      <c r="B11" s="34"/>
      <c r="C11" s="34"/>
      <c r="D11" s="34"/>
      <c r="E11" s="34"/>
      <c r="F11" s="34"/>
      <c r="G11" s="34"/>
      <c r="H11" s="86"/>
      <c r="I11" s="35"/>
    </row>
    <row r="12" spans="1:10" ht="39.75" customHeight="1" x14ac:dyDescent="0.25">
      <c r="A12" s="2">
        <v>1</v>
      </c>
      <c r="B12" s="29" t="s">
        <v>107</v>
      </c>
      <c r="C12" s="29"/>
      <c r="D12" s="29"/>
      <c r="E12" s="2">
        <v>35</v>
      </c>
      <c r="F12" s="20">
        <v>3</v>
      </c>
      <c r="G12" s="83">
        <v>65</v>
      </c>
      <c r="H12" s="87"/>
      <c r="I12" s="85">
        <f>G12*H12</f>
        <v>0</v>
      </c>
    </row>
    <row r="13" spans="1:10" ht="40.5" customHeight="1" x14ac:dyDescent="0.25">
      <c r="A13" s="2">
        <v>2</v>
      </c>
      <c r="B13" s="29" t="s">
        <v>106</v>
      </c>
      <c r="C13" s="29"/>
      <c r="D13" s="29"/>
      <c r="E13" s="2">
        <v>35</v>
      </c>
      <c r="F13" s="20">
        <v>3</v>
      </c>
      <c r="G13" s="83">
        <v>75</v>
      </c>
      <c r="H13" s="88"/>
      <c r="I13" s="85">
        <f>G13*H13</f>
        <v>0</v>
      </c>
    </row>
    <row r="14" spans="1:10" ht="38.25" customHeight="1" x14ac:dyDescent="0.25">
      <c r="A14" s="2">
        <v>3</v>
      </c>
      <c r="B14" s="29" t="s">
        <v>108</v>
      </c>
      <c r="C14" s="29"/>
      <c r="D14" s="29"/>
      <c r="E14" s="2">
        <v>35</v>
      </c>
      <c r="F14" s="20">
        <v>3</v>
      </c>
      <c r="G14" s="83">
        <v>75</v>
      </c>
      <c r="H14" s="88"/>
      <c r="I14" s="85">
        <f>G14*H14</f>
        <v>0</v>
      </c>
    </row>
    <row r="15" spans="1:10" ht="18.75" customHeight="1" thickBot="1" x14ac:dyDescent="0.3">
      <c r="A15" s="40" t="s">
        <v>138</v>
      </c>
      <c r="B15" s="41"/>
      <c r="C15" s="41"/>
      <c r="D15" s="42"/>
      <c r="E15" s="5" t="s">
        <v>140</v>
      </c>
      <c r="F15" s="6">
        <v>1</v>
      </c>
      <c r="G15" s="84">
        <f>G12*F12+G13*F13+G14*F14</f>
        <v>645</v>
      </c>
      <c r="H15" s="89"/>
      <c r="I15" s="85">
        <f>F15*G15*H15</f>
        <v>0</v>
      </c>
    </row>
    <row r="16" spans="1:10" ht="19.5" customHeight="1" thickBot="1" x14ac:dyDescent="0.3">
      <c r="A16" s="33" t="s">
        <v>42</v>
      </c>
      <c r="B16" s="34"/>
      <c r="C16" s="34"/>
      <c r="D16" s="34"/>
      <c r="E16" s="34"/>
      <c r="F16" s="34"/>
      <c r="G16" s="34"/>
      <c r="H16" s="90"/>
      <c r="I16" s="35"/>
    </row>
    <row r="17" spans="1:10" ht="39.75" customHeight="1" x14ac:dyDescent="0.25">
      <c r="A17" s="2">
        <v>1</v>
      </c>
      <c r="B17" s="29" t="s">
        <v>63</v>
      </c>
      <c r="C17" s="29"/>
      <c r="D17" s="29"/>
      <c r="E17" s="2">
        <v>35</v>
      </c>
      <c r="F17" s="20">
        <v>3</v>
      </c>
      <c r="G17" s="83">
        <v>60</v>
      </c>
      <c r="H17" s="87"/>
      <c r="I17" s="85">
        <f>G17*H17</f>
        <v>0</v>
      </c>
    </row>
    <row r="18" spans="1:10" ht="41.25" customHeight="1" x14ac:dyDescent="0.25">
      <c r="A18" s="2">
        <v>2</v>
      </c>
      <c r="B18" s="29" t="s">
        <v>60</v>
      </c>
      <c r="C18" s="29"/>
      <c r="D18" s="29"/>
      <c r="E18" s="2">
        <v>35</v>
      </c>
      <c r="F18" s="20">
        <v>3</v>
      </c>
      <c r="G18" s="83">
        <v>60</v>
      </c>
      <c r="H18" s="88"/>
      <c r="I18" s="85">
        <f>G18*H18</f>
        <v>0</v>
      </c>
    </row>
    <row r="19" spans="1:10" ht="41.25" customHeight="1" x14ac:dyDescent="0.25">
      <c r="A19" s="2">
        <v>3</v>
      </c>
      <c r="B19" s="29" t="s">
        <v>61</v>
      </c>
      <c r="C19" s="29"/>
      <c r="D19" s="29"/>
      <c r="E19" s="2">
        <v>35</v>
      </c>
      <c r="F19" s="20">
        <v>3</v>
      </c>
      <c r="G19" s="83">
        <v>60</v>
      </c>
      <c r="H19" s="88"/>
      <c r="I19" s="85">
        <f>G19*H19</f>
        <v>0</v>
      </c>
    </row>
    <row r="20" spans="1:10" ht="21" customHeight="1" thickBot="1" x14ac:dyDescent="0.3">
      <c r="A20" s="30" t="s">
        <v>138</v>
      </c>
      <c r="B20" s="31"/>
      <c r="C20" s="31"/>
      <c r="D20" s="32"/>
      <c r="E20" s="7" t="s">
        <v>140</v>
      </c>
      <c r="F20" s="6">
        <v>1</v>
      </c>
      <c r="G20" s="84">
        <f>G17*F17+G18*F18+G19*F19</f>
        <v>540</v>
      </c>
      <c r="H20" s="91"/>
      <c r="I20" s="85">
        <f>F20*G20*H20</f>
        <v>0</v>
      </c>
    </row>
    <row r="21" spans="1:10" ht="19.5" customHeight="1" thickBot="1" x14ac:dyDescent="0.3">
      <c r="A21" s="33" t="s">
        <v>43</v>
      </c>
      <c r="B21" s="34"/>
      <c r="C21" s="34"/>
      <c r="D21" s="34"/>
      <c r="E21" s="34"/>
      <c r="F21" s="34"/>
      <c r="G21" s="34"/>
      <c r="H21" s="90"/>
      <c r="I21" s="35"/>
    </row>
    <row r="22" spans="1:10" ht="42" customHeight="1" x14ac:dyDescent="0.25">
      <c r="A22" s="2">
        <v>1</v>
      </c>
      <c r="B22" s="29" t="s">
        <v>62</v>
      </c>
      <c r="C22" s="29"/>
      <c r="D22" s="29"/>
      <c r="E22" s="2">
        <v>35</v>
      </c>
      <c r="F22" s="20">
        <v>3</v>
      </c>
      <c r="G22" s="83">
        <v>95</v>
      </c>
      <c r="H22" s="87"/>
      <c r="I22" s="85">
        <f>G22*H22</f>
        <v>0</v>
      </c>
    </row>
    <row r="23" spans="1:10" ht="41.25" customHeight="1" x14ac:dyDescent="0.25">
      <c r="A23" s="2">
        <v>2</v>
      </c>
      <c r="B23" s="29" t="s">
        <v>105</v>
      </c>
      <c r="C23" s="29"/>
      <c r="D23" s="29"/>
      <c r="E23" s="2">
        <v>35</v>
      </c>
      <c r="F23" s="20">
        <v>3</v>
      </c>
      <c r="G23" s="83">
        <v>85</v>
      </c>
      <c r="H23" s="88"/>
      <c r="I23" s="85">
        <f>G23*H23</f>
        <v>0</v>
      </c>
    </row>
    <row r="24" spans="1:10" ht="42.75" customHeight="1" x14ac:dyDescent="0.25">
      <c r="A24" s="2">
        <v>3</v>
      </c>
      <c r="B24" s="36" t="s">
        <v>64</v>
      </c>
      <c r="C24" s="36"/>
      <c r="D24" s="36"/>
      <c r="E24" s="2">
        <v>35</v>
      </c>
      <c r="F24" s="20">
        <v>3</v>
      </c>
      <c r="G24" s="83">
        <v>85</v>
      </c>
      <c r="H24" s="88"/>
      <c r="I24" s="85">
        <f>G24*H24</f>
        <v>0</v>
      </c>
      <c r="J24" s="1"/>
    </row>
    <row r="25" spans="1:10" ht="15.75" thickBot="1" x14ac:dyDescent="0.3">
      <c r="A25" s="30" t="s">
        <v>138</v>
      </c>
      <c r="B25" s="31"/>
      <c r="C25" s="31"/>
      <c r="D25" s="32"/>
      <c r="E25" s="7" t="s">
        <v>140</v>
      </c>
      <c r="F25" s="6">
        <v>1</v>
      </c>
      <c r="G25" s="84">
        <f>G22*F22+G23*F23+G24*F24</f>
        <v>795</v>
      </c>
      <c r="H25" s="91"/>
      <c r="I25" s="85">
        <f>F25*G25*H25</f>
        <v>0</v>
      </c>
    </row>
    <row r="26" spans="1:10" ht="22.5" customHeight="1" x14ac:dyDescent="0.25">
      <c r="A26" s="24" t="s">
        <v>65</v>
      </c>
      <c r="B26" s="24"/>
      <c r="C26" s="24"/>
      <c r="D26" s="24"/>
      <c r="E26" s="24"/>
      <c r="F26" s="24"/>
      <c r="G26" s="24"/>
      <c r="H26" s="92"/>
      <c r="I26" s="24"/>
    </row>
    <row r="27" spans="1:10" ht="21.75" customHeight="1" thickBot="1" x14ac:dyDescent="0.3">
      <c r="A27" s="33" t="s">
        <v>44</v>
      </c>
      <c r="B27" s="34"/>
      <c r="C27" s="34"/>
      <c r="D27" s="34"/>
      <c r="E27" s="34"/>
      <c r="F27" s="34"/>
      <c r="G27" s="34"/>
      <c r="H27" s="86"/>
      <c r="I27" s="35"/>
    </row>
    <row r="28" spans="1:10" ht="30.75" customHeight="1" x14ac:dyDescent="0.25">
      <c r="A28" s="2">
        <v>1</v>
      </c>
      <c r="B28" s="25" t="s">
        <v>109</v>
      </c>
      <c r="C28" s="26"/>
      <c r="D28" s="27"/>
      <c r="E28" s="2">
        <v>30</v>
      </c>
      <c r="F28" s="20">
        <v>4</v>
      </c>
      <c r="G28" s="83">
        <v>95</v>
      </c>
      <c r="H28" s="87"/>
      <c r="I28" s="85">
        <f>G28*H28</f>
        <v>0</v>
      </c>
    </row>
    <row r="29" spans="1:10" ht="29.25" customHeight="1" x14ac:dyDescent="0.25">
      <c r="A29" s="2">
        <v>2</v>
      </c>
      <c r="B29" s="28" t="s">
        <v>143</v>
      </c>
      <c r="C29" s="26"/>
      <c r="D29" s="27"/>
      <c r="E29" s="2">
        <v>30</v>
      </c>
      <c r="F29" s="20">
        <v>4</v>
      </c>
      <c r="G29" s="83">
        <v>95</v>
      </c>
      <c r="H29" s="88"/>
      <c r="I29" s="85">
        <f>G29*H29</f>
        <v>0</v>
      </c>
    </row>
    <row r="30" spans="1:10" ht="30" customHeight="1" x14ac:dyDescent="0.25">
      <c r="A30" s="2">
        <v>3</v>
      </c>
      <c r="B30" s="25" t="s">
        <v>142</v>
      </c>
      <c r="C30" s="26"/>
      <c r="D30" s="27"/>
      <c r="E30" s="2">
        <v>30</v>
      </c>
      <c r="F30" s="20">
        <v>4</v>
      </c>
      <c r="G30" s="83">
        <v>95</v>
      </c>
      <c r="H30" s="88"/>
      <c r="I30" s="85">
        <f>G30*H30</f>
        <v>0</v>
      </c>
    </row>
    <row r="31" spans="1:10" ht="17.25" customHeight="1" thickBot="1" x14ac:dyDescent="0.3">
      <c r="A31" s="30" t="s">
        <v>41</v>
      </c>
      <c r="B31" s="31"/>
      <c r="C31" s="31"/>
      <c r="D31" s="32"/>
      <c r="E31" s="7" t="s">
        <v>139</v>
      </c>
      <c r="F31" s="6">
        <v>1</v>
      </c>
      <c r="G31" s="84">
        <f>G28*F28+G29*F29+G30*F30</f>
        <v>1140</v>
      </c>
      <c r="H31" s="91"/>
      <c r="I31" s="85">
        <f>F31*G31*H31</f>
        <v>0</v>
      </c>
    </row>
    <row r="32" spans="1:10" ht="19.5" customHeight="1" thickBot="1" x14ac:dyDescent="0.3">
      <c r="A32" s="33" t="s">
        <v>70</v>
      </c>
      <c r="B32" s="34"/>
      <c r="C32" s="34"/>
      <c r="D32" s="34"/>
      <c r="E32" s="34"/>
      <c r="F32" s="34"/>
      <c r="G32" s="34"/>
      <c r="H32" s="90"/>
      <c r="I32" s="35"/>
    </row>
    <row r="33" spans="1:9" ht="30.75" customHeight="1" x14ac:dyDescent="0.25">
      <c r="A33" s="2">
        <v>1</v>
      </c>
      <c r="B33" s="29" t="s">
        <v>110</v>
      </c>
      <c r="C33" s="29"/>
      <c r="D33" s="29"/>
      <c r="E33" s="2">
        <v>25</v>
      </c>
      <c r="F33" s="3">
        <v>4</v>
      </c>
      <c r="G33" s="83">
        <v>85</v>
      </c>
      <c r="H33" s="87"/>
      <c r="I33" s="85">
        <f>G33*H33</f>
        <v>0</v>
      </c>
    </row>
    <row r="34" spans="1:9" ht="28.5" customHeight="1" x14ac:dyDescent="0.25">
      <c r="A34" s="2">
        <v>2</v>
      </c>
      <c r="B34" s="29" t="s">
        <v>111</v>
      </c>
      <c r="C34" s="29"/>
      <c r="D34" s="29"/>
      <c r="E34" s="2">
        <v>25</v>
      </c>
      <c r="F34" s="3">
        <v>4</v>
      </c>
      <c r="G34" s="83">
        <v>85</v>
      </c>
      <c r="H34" s="88"/>
      <c r="I34" s="85">
        <f>G34*H34</f>
        <v>0</v>
      </c>
    </row>
    <row r="35" spans="1:9" ht="30" customHeight="1" x14ac:dyDescent="0.25">
      <c r="A35" s="2">
        <v>3</v>
      </c>
      <c r="B35" s="29" t="s">
        <v>133</v>
      </c>
      <c r="C35" s="29"/>
      <c r="D35" s="29"/>
      <c r="E35" s="2">
        <v>25</v>
      </c>
      <c r="F35" s="3">
        <v>4</v>
      </c>
      <c r="G35" s="83">
        <v>95</v>
      </c>
      <c r="H35" s="88"/>
      <c r="I35" s="85">
        <f>G35*H35</f>
        <v>0</v>
      </c>
    </row>
    <row r="36" spans="1:9" ht="21" customHeight="1" thickBot="1" x14ac:dyDescent="0.3">
      <c r="A36" s="30" t="s">
        <v>41</v>
      </c>
      <c r="B36" s="31"/>
      <c r="C36" s="31"/>
      <c r="D36" s="32"/>
      <c r="E36" s="7" t="s">
        <v>19</v>
      </c>
      <c r="F36" s="6">
        <v>1</v>
      </c>
      <c r="G36" s="84">
        <f>G33*F33+G34*F34+G35*F35</f>
        <v>1060</v>
      </c>
      <c r="H36" s="91"/>
      <c r="I36" s="85">
        <f>F36*G36*H36</f>
        <v>0</v>
      </c>
    </row>
    <row r="37" spans="1:9" ht="21.75" customHeight="1" x14ac:dyDescent="0.25">
      <c r="A37" s="24" t="s">
        <v>69</v>
      </c>
      <c r="B37" s="24"/>
      <c r="C37" s="24"/>
      <c r="D37" s="24"/>
      <c r="E37" s="24"/>
      <c r="F37" s="24"/>
      <c r="G37" s="24"/>
      <c r="H37" s="92"/>
      <c r="I37" s="24"/>
    </row>
    <row r="38" spans="1:9" ht="18" customHeight="1" thickBot="1" x14ac:dyDescent="0.3">
      <c r="A38" s="33" t="s">
        <v>71</v>
      </c>
      <c r="B38" s="34"/>
      <c r="C38" s="34"/>
      <c r="D38" s="34"/>
      <c r="E38" s="34"/>
      <c r="F38" s="34"/>
      <c r="G38" s="34"/>
      <c r="H38" s="86"/>
      <c r="I38" s="35"/>
    </row>
    <row r="39" spans="1:9" ht="28.5" customHeight="1" x14ac:dyDescent="0.25">
      <c r="A39" s="2">
        <v>1</v>
      </c>
      <c r="B39" s="29" t="s">
        <v>112</v>
      </c>
      <c r="C39" s="29"/>
      <c r="D39" s="29"/>
      <c r="E39" s="2">
        <v>30</v>
      </c>
      <c r="F39" s="20">
        <v>4</v>
      </c>
      <c r="G39" s="83">
        <v>85</v>
      </c>
      <c r="H39" s="87"/>
      <c r="I39" s="85">
        <f>G39*H39</f>
        <v>0</v>
      </c>
    </row>
    <row r="40" spans="1:9" ht="28.5" customHeight="1" x14ac:dyDescent="0.25">
      <c r="A40" s="2">
        <v>2</v>
      </c>
      <c r="B40" s="29" t="s">
        <v>67</v>
      </c>
      <c r="C40" s="29"/>
      <c r="D40" s="29"/>
      <c r="E40" s="2">
        <v>30</v>
      </c>
      <c r="F40" s="20">
        <v>4</v>
      </c>
      <c r="G40" s="83">
        <v>120</v>
      </c>
      <c r="H40" s="88"/>
      <c r="I40" s="85">
        <f>G40*H40</f>
        <v>0</v>
      </c>
    </row>
    <row r="41" spans="1:9" ht="39" customHeight="1" x14ac:dyDescent="0.25">
      <c r="A41" s="2">
        <v>3</v>
      </c>
      <c r="B41" s="29" t="s">
        <v>72</v>
      </c>
      <c r="C41" s="29"/>
      <c r="D41" s="29"/>
      <c r="E41" s="2">
        <v>30</v>
      </c>
      <c r="F41" s="20">
        <v>4</v>
      </c>
      <c r="G41" s="83">
        <v>95</v>
      </c>
      <c r="H41" s="88"/>
      <c r="I41" s="85">
        <f>G41*H41</f>
        <v>0</v>
      </c>
    </row>
    <row r="42" spans="1:9" ht="21.75" customHeight="1" thickBot="1" x14ac:dyDescent="0.3">
      <c r="A42" s="30" t="s">
        <v>41</v>
      </c>
      <c r="B42" s="31"/>
      <c r="C42" s="31"/>
      <c r="D42" s="32"/>
      <c r="E42" s="7" t="s">
        <v>139</v>
      </c>
      <c r="F42" s="6">
        <v>1</v>
      </c>
      <c r="G42" s="84">
        <f>G39*F39+G40*F40+G41*F41</f>
        <v>1200</v>
      </c>
      <c r="H42" s="91"/>
      <c r="I42" s="85">
        <f>F42*G42*H42</f>
        <v>0</v>
      </c>
    </row>
    <row r="43" spans="1:9" ht="27" customHeight="1" x14ac:dyDescent="0.25">
      <c r="A43" s="24" t="s">
        <v>66</v>
      </c>
      <c r="B43" s="24"/>
      <c r="C43" s="24"/>
      <c r="D43" s="24"/>
      <c r="E43" s="24"/>
      <c r="F43" s="24"/>
      <c r="G43" s="24"/>
      <c r="H43" s="92"/>
      <c r="I43" s="24"/>
    </row>
    <row r="44" spans="1:9" ht="17.25" customHeight="1" thickBot="1" x14ac:dyDescent="0.3">
      <c r="A44" s="33" t="s">
        <v>79</v>
      </c>
      <c r="B44" s="34"/>
      <c r="C44" s="34"/>
      <c r="D44" s="34"/>
      <c r="E44" s="34"/>
      <c r="F44" s="34"/>
      <c r="G44" s="34"/>
      <c r="H44" s="86"/>
      <c r="I44" s="35"/>
    </row>
    <row r="45" spans="1:9" ht="39.75" customHeight="1" x14ac:dyDescent="0.25">
      <c r="A45" s="2">
        <v>1</v>
      </c>
      <c r="B45" s="29" t="s">
        <v>68</v>
      </c>
      <c r="C45" s="29"/>
      <c r="D45" s="29"/>
      <c r="E45" s="2">
        <v>30</v>
      </c>
      <c r="F45" s="20">
        <v>3</v>
      </c>
      <c r="G45" s="83">
        <v>120</v>
      </c>
      <c r="H45" s="87"/>
      <c r="I45" s="85">
        <f>G45*H45</f>
        <v>0</v>
      </c>
    </row>
    <row r="46" spans="1:9" ht="38.25" customHeight="1" x14ac:dyDescent="0.25">
      <c r="A46" s="2">
        <v>2</v>
      </c>
      <c r="B46" s="36" t="s">
        <v>113</v>
      </c>
      <c r="C46" s="36"/>
      <c r="D46" s="36"/>
      <c r="E46" s="2">
        <v>30</v>
      </c>
      <c r="F46" s="20">
        <v>3</v>
      </c>
      <c r="G46" s="83">
        <v>75</v>
      </c>
      <c r="H46" s="88"/>
      <c r="I46" s="85">
        <f>G46*H46</f>
        <v>0</v>
      </c>
    </row>
    <row r="47" spans="1:9" ht="26.25" customHeight="1" x14ac:dyDescent="0.25">
      <c r="A47" s="2">
        <v>3</v>
      </c>
      <c r="B47" s="36" t="s">
        <v>114</v>
      </c>
      <c r="C47" s="36"/>
      <c r="D47" s="36"/>
      <c r="E47" s="2">
        <v>30</v>
      </c>
      <c r="F47" s="20">
        <v>3</v>
      </c>
      <c r="G47" s="83">
        <v>95</v>
      </c>
      <c r="H47" s="88"/>
      <c r="I47" s="85">
        <f>G47*H47</f>
        <v>0</v>
      </c>
    </row>
    <row r="48" spans="1:9" ht="42" customHeight="1" x14ac:dyDescent="0.25">
      <c r="A48" s="2">
        <v>4</v>
      </c>
      <c r="B48" s="46" t="s">
        <v>144</v>
      </c>
      <c r="C48" s="47"/>
      <c r="D48" s="48"/>
      <c r="E48" s="2">
        <v>30</v>
      </c>
      <c r="F48" s="20">
        <v>3</v>
      </c>
      <c r="G48" s="83">
        <v>85</v>
      </c>
      <c r="H48" s="88"/>
      <c r="I48" s="85">
        <f>G48*H48</f>
        <v>0</v>
      </c>
    </row>
    <row r="49" spans="1:9" ht="26.25" customHeight="1" thickBot="1" x14ac:dyDescent="0.3">
      <c r="A49" s="30" t="s">
        <v>41</v>
      </c>
      <c r="B49" s="31"/>
      <c r="C49" s="31"/>
      <c r="D49" s="32"/>
      <c r="E49" s="7" t="s">
        <v>139</v>
      </c>
      <c r="F49" s="6">
        <v>1</v>
      </c>
      <c r="G49" s="84">
        <f>G45*F45+G46*F46+G47*F47+G48*F48</f>
        <v>1125</v>
      </c>
      <c r="H49" s="91"/>
      <c r="I49" s="85">
        <f>F49*G49*H49</f>
        <v>0</v>
      </c>
    </row>
    <row r="50" spans="1:9" ht="25.5" customHeight="1" x14ac:dyDescent="0.25">
      <c r="A50" s="24" t="s">
        <v>73</v>
      </c>
      <c r="B50" s="24"/>
      <c r="C50" s="24"/>
      <c r="D50" s="24"/>
      <c r="E50" s="24"/>
      <c r="F50" s="24"/>
      <c r="G50" s="24"/>
      <c r="H50" s="92"/>
      <c r="I50" s="24"/>
    </row>
    <row r="51" spans="1:9" ht="18" customHeight="1" thickBot="1" x14ac:dyDescent="0.3">
      <c r="A51" s="33" t="s">
        <v>80</v>
      </c>
      <c r="B51" s="34"/>
      <c r="C51" s="34"/>
      <c r="D51" s="34"/>
      <c r="E51" s="34"/>
      <c r="F51" s="34"/>
      <c r="G51" s="34"/>
      <c r="H51" s="86"/>
      <c r="I51" s="35"/>
    </row>
    <row r="52" spans="1:9" ht="16.5" customHeight="1" x14ac:dyDescent="0.25">
      <c r="A52" s="2">
        <v>1</v>
      </c>
      <c r="B52" s="23" t="s">
        <v>45</v>
      </c>
      <c r="C52" s="23"/>
      <c r="D52" s="23"/>
      <c r="E52" s="13">
        <v>100</v>
      </c>
      <c r="F52" s="4"/>
      <c r="G52" s="93">
        <v>250</v>
      </c>
      <c r="H52" s="87"/>
      <c r="I52" s="85">
        <f t="shared" ref="I52:I58" si="0">G52*H52</f>
        <v>0</v>
      </c>
    </row>
    <row r="53" spans="1:9" x14ac:dyDescent="0.25">
      <c r="A53" s="2">
        <v>2</v>
      </c>
      <c r="B53" s="23" t="s">
        <v>46</v>
      </c>
      <c r="C53" s="23"/>
      <c r="D53" s="23"/>
      <c r="E53" s="13">
        <v>100</v>
      </c>
      <c r="F53" s="4"/>
      <c r="G53" s="93">
        <v>230</v>
      </c>
      <c r="H53" s="88"/>
      <c r="I53" s="85">
        <f t="shared" si="0"/>
        <v>0</v>
      </c>
    </row>
    <row r="54" spans="1:9" x14ac:dyDescent="0.25">
      <c r="A54" s="2">
        <v>3</v>
      </c>
      <c r="B54" s="29" t="s">
        <v>145</v>
      </c>
      <c r="C54" s="29"/>
      <c r="D54" s="29"/>
      <c r="E54" s="13">
        <v>100</v>
      </c>
      <c r="F54" s="4"/>
      <c r="G54" s="93">
        <v>190</v>
      </c>
      <c r="H54" s="88"/>
      <c r="I54" s="85">
        <f t="shared" si="0"/>
        <v>0</v>
      </c>
    </row>
    <row r="55" spans="1:9" x14ac:dyDescent="0.25">
      <c r="A55" s="2">
        <v>4</v>
      </c>
      <c r="B55" s="23" t="s">
        <v>22</v>
      </c>
      <c r="C55" s="23"/>
      <c r="D55" s="23"/>
      <c r="E55" s="13">
        <v>50</v>
      </c>
      <c r="F55" s="4"/>
      <c r="G55" s="93">
        <v>100</v>
      </c>
      <c r="H55" s="88"/>
      <c r="I55" s="85">
        <f t="shared" si="0"/>
        <v>0</v>
      </c>
    </row>
    <row r="56" spans="1:9" x14ac:dyDescent="0.25">
      <c r="A56" s="2">
        <v>5</v>
      </c>
      <c r="B56" s="23" t="s">
        <v>1</v>
      </c>
      <c r="C56" s="23"/>
      <c r="D56" s="23"/>
      <c r="E56" s="13">
        <v>50</v>
      </c>
      <c r="F56" s="4"/>
      <c r="G56" s="93">
        <v>50</v>
      </c>
      <c r="H56" s="88"/>
      <c r="I56" s="85">
        <f t="shared" si="0"/>
        <v>0</v>
      </c>
    </row>
    <row r="57" spans="1:9" x14ac:dyDescent="0.25">
      <c r="A57" s="2">
        <v>6</v>
      </c>
      <c r="B57" s="23" t="s">
        <v>23</v>
      </c>
      <c r="C57" s="23"/>
      <c r="D57" s="23"/>
      <c r="E57" s="13">
        <v>50</v>
      </c>
      <c r="F57" s="4"/>
      <c r="G57" s="93">
        <v>80</v>
      </c>
      <c r="H57" s="88"/>
      <c r="I57" s="85">
        <f t="shared" si="0"/>
        <v>0</v>
      </c>
    </row>
    <row r="58" spans="1:9" x14ac:dyDescent="0.25">
      <c r="A58" s="2">
        <v>7</v>
      </c>
      <c r="B58" s="23" t="s">
        <v>26</v>
      </c>
      <c r="C58" s="23"/>
      <c r="D58" s="23"/>
      <c r="E58" s="13">
        <v>10</v>
      </c>
      <c r="F58" s="4"/>
      <c r="G58" s="93">
        <v>45</v>
      </c>
      <c r="H58" s="88"/>
      <c r="I58" s="85">
        <f t="shared" si="0"/>
        <v>0</v>
      </c>
    </row>
    <row r="59" spans="1:9" ht="15.75" thickBot="1" x14ac:dyDescent="0.3">
      <c r="A59" s="30" t="s">
        <v>47</v>
      </c>
      <c r="B59" s="31"/>
      <c r="C59" s="31"/>
      <c r="D59" s="32"/>
      <c r="E59" s="14" t="s">
        <v>27</v>
      </c>
      <c r="F59" s="15">
        <v>1</v>
      </c>
      <c r="G59" s="94">
        <f>SUM(G52:G58)</f>
        <v>945</v>
      </c>
      <c r="H59" s="91"/>
      <c r="I59" s="85">
        <f>F59*G59*H59</f>
        <v>0</v>
      </c>
    </row>
    <row r="60" spans="1:9" ht="18" customHeight="1" thickBot="1" x14ac:dyDescent="0.3">
      <c r="A60" s="33" t="s">
        <v>52</v>
      </c>
      <c r="B60" s="34"/>
      <c r="C60" s="34"/>
      <c r="D60" s="34"/>
      <c r="E60" s="34"/>
      <c r="F60" s="34"/>
      <c r="G60" s="34"/>
      <c r="H60" s="90"/>
      <c r="I60" s="35"/>
    </row>
    <row r="61" spans="1:9" x14ac:dyDescent="0.25">
      <c r="A61" s="2">
        <v>1</v>
      </c>
      <c r="B61" s="23" t="s">
        <v>48</v>
      </c>
      <c r="C61" s="23"/>
      <c r="D61" s="23"/>
      <c r="E61" s="13">
        <v>80</v>
      </c>
      <c r="F61" s="3"/>
      <c r="G61" s="93">
        <v>190</v>
      </c>
      <c r="H61" s="87"/>
      <c r="I61" s="85">
        <f t="shared" ref="I61:I67" si="1">G61*H61</f>
        <v>0</v>
      </c>
    </row>
    <row r="62" spans="1:9" x14ac:dyDescent="0.25">
      <c r="A62" s="2">
        <v>2</v>
      </c>
      <c r="B62" s="23" t="s">
        <v>49</v>
      </c>
      <c r="C62" s="23"/>
      <c r="D62" s="23"/>
      <c r="E62" s="13">
        <v>80</v>
      </c>
      <c r="F62" s="3"/>
      <c r="G62" s="93">
        <v>170</v>
      </c>
      <c r="H62" s="88"/>
      <c r="I62" s="85">
        <f t="shared" si="1"/>
        <v>0</v>
      </c>
    </row>
    <row r="63" spans="1:9" x14ac:dyDescent="0.25">
      <c r="A63" s="2">
        <v>3</v>
      </c>
      <c r="B63" s="23" t="s">
        <v>146</v>
      </c>
      <c r="C63" s="23"/>
      <c r="D63" s="23"/>
      <c r="E63" s="13">
        <v>80</v>
      </c>
      <c r="F63" s="3"/>
      <c r="G63" s="93">
        <v>130</v>
      </c>
      <c r="H63" s="88"/>
      <c r="I63" s="85">
        <f t="shared" si="1"/>
        <v>0</v>
      </c>
    </row>
    <row r="64" spans="1:9" x14ac:dyDescent="0.25">
      <c r="A64" s="2">
        <v>4</v>
      </c>
      <c r="B64" s="29" t="s">
        <v>50</v>
      </c>
      <c r="C64" s="29"/>
      <c r="D64" s="29"/>
      <c r="E64" s="13">
        <v>80</v>
      </c>
      <c r="F64" s="3"/>
      <c r="G64" s="93">
        <v>210</v>
      </c>
      <c r="H64" s="88"/>
      <c r="I64" s="85">
        <f t="shared" si="1"/>
        <v>0</v>
      </c>
    </row>
    <row r="65" spans="1:9" x14ac:dyDescent="0.25">
      <c r="A65" s="2">
        <v>5</v>
      </c>
      <c r="B65" s="23" t="s">
        <v>147</v>
      </c>
      <c r="C65" s="23"/>
      <c r="D65" s="23"/>
      <c r="E65" s="13">
        <v>80</v>
      </c>
      <c r="F65" s="3"/>
      <c r="G65" s="93">
        <v>190</v>
      </c>
      <c r="H65" s="88"/>
      <c r="I65" s="85">
        <f t="shared" si="1"/>
        <v>0</v>
      </c>
    </row>
    <row r="66" spans="1:9" ht="15" customHeight="1" x14ac:dyDescent="0.25">
      <c r="A66" s="2">
        <v>6</v>
      </c>
      <c r="B66" s="23" t="s">
        <v>74</v>
      </c>
      <c r="C66" s="23"/>
      <c r="D66" s="23"/>
      <c r="E66" s="13" t="s">
        <v>20</v>
      </c>
      <c r="F66" s="3"/>
      <c r="G66" s="93">
        <v>90</v>
      </c>
      <c r="H66" s="88"/>
      <c r="I66" s="85">
        <f t="shared" si="1"/>
        <v>0</v>
      </c>
    </row>
    <row r="67" spans="1:9" ht="16.5" customHeight="1" x14ac:dyDescent="0.25">
      <c r="A67" s="2">
        <v>7</v>
      </c>
      <c r="B67" s="23" t="s">
        <v>75</v>
      </c>
      <c r="C67" s="23"/>
      <c r="D67" s="23"/>
      <c r="E67" s="13" t="s">
        <v>21</v>
      </c>
      <c r="F67" s="3"/>
      <c r="G67" s="93">
        <v>190</v>
      </c>
      <c r="H67" s="88"/>
      <c r="I67" s="85">
        <f t="shared" si="1"/>
        <v>0</v>
      </c>
    </row>
    <row r="68" spans="1:9" ht="15.75" thickBot="1" x14ac:dyDescent="0.3">
      <c r="A68" s="30" t="s">
        <v>47</v>
      </c>
      <c r="B68" s="31"/>
      <c r="C68" s="31"/>
      <c r="D68" s="32"/>
      <c r="E68" s="17" t="s">
        <v>25</v>
      </c>
      <c r="F68" s="6">
        <v>1</v>
      </c>
      <c r="G68" s="94">
        <f>SUM(G61:G67)</f>
        <v>1170</v>
      </c>
      <c r="H68" s="91"/>
      <c r="I68" s="85">
        <f>F68*G68*H68</f>
        <v>0</v>
      </c>
    </row>
    <row r="69" spans="1:9" ht="22.5" customHeight="1" thickBot="1" x14ac:dyDescent="0.3">
      <c r="A69" s="33" t="s">
        <v>51</v>
      </c>
      <c r="B69" s="34"/>
      <c r="C69" s="34"/>
      <c r="D69" s="34"/>
      <c r="E69" s="34"/>
      <c r="F69" s="34"/>
      <c r="G69" s="34"/>
      <c r="H69" s="90"/>
      <c r="I69" s="35"/>
    </row>
    <row r="70" spans="1:9" x14ac:dyDescent="0.25">
      <c r="A70" s="2">
        <v>1</v>
      </c>
      <c r="B70" s="23" t="s">
        <v>2</v>
      </c>
      <c r="C70" s="23"/>
      <c r="D70" s="23"/>
      <c r="E70" s="13">
        <v>80</v>
      </c>
      <c r="F70" s="3"/>
      <c r="G70" s="93">
        <v>120</v>
      </c>
      <c r="H70" s="87"/>
      <c r="I70" s="85">
        <f t="shared" ref="I70:I75" si="2">G70*H70</f>
        <v>0</v>
      </c>
    </row>
    <row r="71" spans="1:9" x14ac:dyDescent="0.25">
      <c r="A71" s="2">
        <v>2</v>
      </c>
      <c r="B71" s="23" t="s">
        <v>3</v>
      </c>
      <c r="C71" s="23"/>
      <c r="D71" s="23"/>
      <c r="E71" s="13">
        <v>80</v>
      </c>
      <c r="F71" s="3"/>
      <c r="G71" s="93">
        <v>180</v>
      </c>
      <c r="H71" s="88"/>
      <c r="I71" s="85">
        <f t="shared" si="2"/>
        <v>0</v>
      </c>
    </row>
    <row r="72" spans="1:9" x14ac:dyDescent="0.25">
      <c r="A72" s="2">
        <v>3</v>
      </c>
      <c r="B72" s="23" t="s">
        <v>4</v>
      </c>
      <c r="C72" s="23"/>
      <c r="D72" s="23"/>
      <c r="E72" s="13">
        <v>80</v>
      </c>
      <c r="F72" s="3"/>
      <c r="G72" s="93">
        <v>210</v>
      </c>
      <c r="H72" s="88"/>
      <c r="I72" s="85">
        <f t="shared" si="2"/>
        <v>0</v>
      </c>
    </row>
    <row r="73" spans="1:9" x14ac:dyDescent="0.25">
      <c r="A73" s="2">
        <v>4</v>
      </c>
      <c r="B73" s="23" t="s">
        <v>5</v>
      </c>
      <c r="C73" s="23"/>
      <c r="D73" s="23"/>
      <c r="E73" s="13">
        <v>80</v>
      </c>
      <c r="F73" s="3"/>
      <c r="G73" s="93">
        <v>110</v>
      </c>
      <c r="H73" s="88"/>
      <c r="I73" s="85">
        <f t="shared" si="2"/>
        <v>0</v>
      </c>
    </row>
    <row r="74" spans="1:9" x14ac:dyDescent="0.25">
      <c r="A74" s="2">
        <v>5</v>
      </c>
      <c r="B74" s="23" t="s">
        <v>6</v>
      </c>
      <c r="C74" s="23"/>
      <c r="D74" s="23"/>
      <c r="E74" s="13">
        <v>50</v>
      </c>
      <c r="F74" s="3"/>
      <c r="G74" s="93">
        <v>80</v>
      </c>
      <c r="H74" s="88"/>
      <c r="I74" s="85">
        <f t="shared" si="2"/>
        <v>0</v>
      </c>
    </row>
    <row r="75" spans="1:9" ht="16.5" customHeight="1" x14ac:dyDescent="0.25">
      <c r="A75" s="2">
        <v>6</v>
      </c>
      <c r="B75" s="23" t="s">
        <v>7</v>
      </c>
      <c r="C75" s="23"/>
      <c r="D75" s="23"/>
      <c r="E75" s="13">
        <v>50</v>
      </c>
      <c r="F75" s="3"/>
      <c r="G75" s="93">
        <v>100</v>
      </c>
      <c r="H75" s="88"/>
      <c r="I75" s="85">
        <f t="shared" si="2"/>
        <v>0</v>
      </c>
    </row>
    <row r="76" spans="1:9" ht="15.75" thickBot="1" x14ac:dyDescent="0.3">
      <c r="A76" s="30" t="s">
        <v>47</v>
      </c>
      <c r="B76" s="31"/>
      <c r="C76" s="31"/>
      <c r="D76" s="32"/>
      <c r="E76" s="16" t="s">
        <v>17</v>
      </c>
      <c r="F76" s="6">
        <v>1</v>
      </c>
      <c r="G76" s="94">
        <f>SUM(G70:G75)</f>
        <v>800</v>
      </c>
      <c r="H76" s="91"/>
      <c r="I76" s="85">
        <f>F76*G76*H76</f>
        <v>0</v>
      </c>
    </row>
    <row r="77" spans="1:9" ht="19.5" customHeight="1" thickBot="1" x14ac:dyDescent="0.3">
      <c r="A77" s="33" t="s">
        <v>81</v>
      </c>
      <c r="B77" s="34"/>
      <c r="C77" s="34"/>
      <c r="D77" s="34"/>
      <c r="E77" s="34"/>
      <c r="F77" s="34"/>
      <c r="G77" s="34"/>
      <c r="H77" s="90"/>
      <c r="I77" s="35"/>
    </row>
    <row r="78" spans="1:9" ht="18" customHeight="1" x14ac:dyDescent="0.25">
      <c r="A78" s="2">
        <v>1</v>
      </c>
      <c r="B78" s="23" t="s">
        <v>8</v>
      </c>
      <c r="C78" s="23"/>
      <c r="D78" s="23"/>
      <c r="E78" s="13">
        <v>100</v>
      </c>
      <c r="F78" s="3"/>
      <c r="G78" s="93">
        <v>85</v>
      </c>
      <c r="H78" s="87"/>
      <c r="I78" s="85">
        <f t="shared" ref="I78:I84" si="3">G78*H78</f>
        <v>0</v>
      </c>
    </row>
    <row r="79" spans="1:9" ht="16.5" customHeight="1" x14ac:dyDescent="0.25">
      <c r="A79" s="2">
        <v>2</v>
      </c>
      <c r="B79" s="23" t="s">
        <v>15</v>
      </c>
      <c r="C79" s="23"/>
      <c r="D79" s="23"/>
      <c r="E79" s="13">
        <v>100</v>
      </c>
      <c r="F79" s="3"/>
      <c r="G79" s="93">
        <v>80</v>
      </c>
      <c r="H79" s="88"/>
      <c r="I79" s="85">
        <f t="shared" si="3"/>
        <v>0</v>
      </c>
    </row>
    <row r="80" spans="1:9" ht="17.25" customHeight="1" x14ac:dyDescent="0.25">
      <c r="A80" s="2">
        <v>3</v>
      </c>
      <c r="B80" s="23" t="s">
        <v>9</v>
      </c>
      <c r="C80" s="23"/>
      <c r="D80" s="23"/>
      <c r="E80" s="13">
        <v>100</v>
      </c>
      <c r="F80" s="3"/>
      <c r="G80" s="93">
        <v>70</v>
      </c>
      <c r="H80" s="88"/>
      <c r="I80" s="85">
        <f t="shared" si="3"/>
        <v>0</v>
      </c>
    </row>
    <row r="81" spans="1:9" ht="15.75" customHeight="1" x14ac:dyDescent="0.25">
      <c r="A81" s="2">
        <v>4</v>
      </c>
      <c r="B81" s="23" t="s">
        <v>26</v>
      </c>
      <c r="C81" s="23"/>
      <c r="D81" s="23"/>
      <c r="E81" s="13">
        <v>20</v>
      </c>
      <c r="F81" s="3"/>
      <c r="G81" s="93">
        <v>45</v>
      </c>
      <c r="H81" s="88"/>
      <c r="I81" s="85">
        <f t="shared" si="3"/>
        <v>0</v>
      </c>
    </row>
    <row r="82" spans="1:9" ht="15.75" customHeight="1" x14ac:dyDescent="0.25">
      <c r="A82" s="2">
        <v>5</v>
      </c>
      <c r="B82" s="23" t="s">
        <v>29</v>
      </c>
      <c r="C82" s="23"/>
      <c r="D82" s="23"/>
      <c r="E82" s="13">
        <v>30</v>
      </c>
      <c r="F82" s="3"/>
      <c r="G82" s="93">
        <v>45</v>
      </c>
      <c r="H82" s="88"/>
      <c r="I82" s="85">
        <f t="shared" si="3"/>
        <v>0</v>
      </c>
    </row>
    <row r="83" spans="1:9" ht="16.5" customHeight="1" x14ac:dyDescent="0.25">
      <c r="A83" s="2">
        <v>6</v>
      </c>
      <c r="B83" s="23" t="s">
        <v>54</v>
      </c>
      <c r="C83" s="23"/>
      <c r="D83" s="23"/>
      <c r="E83" s="13">
        <v>50</v>
      </c>
      <c r="F83" s="3"/>
      <c r="G83" s="93">
        <v>70</v>
      </c>
      <c r="H83" s="88"/>
      <c r="I83" s="85">
        <f t="shared" si="3"/>
        <v>0</v>
      </c>
    </row>
    <row r="84" spans="1:9" ht="18.75" customHeight="1" x14ac:dyDescent="0.25">
      <c r="A84" s="2">
        <v>7</v>
      </c>
      <c r="B84" s="29" t="s">
        <v>28</v>
      </c>
      <c r="C84" s="29"/>
      <c r="D84" s="29"/>
      <c r="E84" s="13">
        <v>50</v>
      </c>
      <c r="F84" s="3"/>
      <c r="G84" s="93">
        <v>70</v>
      </c>
      <c r="H84" s="88"/>
      <c r="I84" s="85">
        <f t="shared" si="3"/>
        <v>0</v>
      </c>
    </row>
    <row r="85" spans="1:9" ht="15.75" thickBot="1" x14ac:dyDescent="0.3">
      <c r="A85" s="30" t="s">
        <v>47</v>
      </c>
      <c r="B85" s="31"/>
      <c r="C85" s="31"/>
      <c r="D85" s="32"/>
      <c r="E85" s="14" t="s">
        <v>24</v>
      </c>
      <c r="F85" s="6">
        <v>1</v>
      </c>
      <c r="G85" s="94">
        <f>SUM(G78:G84)</f>
        <v>465</v>
      </c>
      <c r="H85" s="91"/>
      <c r="I85" s="85">
        <f>F85*G85*H85</f>
        <v>0</v>
      </c>
    </row>
    <row r="86" spans="1:9" ht="19.5" customHeight="1" thickBot="1" x14ac:dyDescent="0.3">
      <c r="A86" s="33" t="s">
        <v>82</v>
      </c>
      <c r="B86" s="34"/>
      <c r="C86" s="34"/>
      <c r="D86" s="34"/>
      <c r="E86" s="34"/>
      <c r="F86" s="34"/>
      <c r="G86" s="34"/>
      <c r="H86" s="90"/>
      <c r="I86" s="35"/>
    </row>
    <row r="87" spans="1:9" x14ac:dyDescent="0.25">
      <c r="A87" s="2">
        <v>1</v>
      </c>
      <c r="B87" s="23" t="s">
        <v>10</v>
      </c>
      <c r="C87" s="23"/>
      <c r="D87" s="23"/>
      <c r="E87" s="13">
        <v>200</v>
      </c>
      <c r="F87" s="3"/>
      <c r="G87" s="93">
        <v>230</v>
      </c>
      <c r="H87" s="87"/>
      <c r="I87" s="85">
        <f t="shared" ref="I87:I92" si="4">G87*H87</f>
        <v>0</v>
      </c>
    </row>
    <row r="88" spans="1:9" x14ac:dyDescent="0.25">
      <c r="A88" s="2">
        <v>2</v>
      </c>
      <c r="B88" s="23" t="s">
        <v>31</v>
      </c>
      <c r="C88" s="23"/>
      <c r="D88" s="23"/>
      <c r="E88" s="13">
        <v>100</v>
      </c>
      <c r="F88" s="3"/>
      <c r="G88" s="93">
        <v>80</v>
      </c>
      <c r="H88" s="88"/>
      <c r="I88" s="85">
        <f t="shared" si="4"/>
        <v>0</v>
      </c>
    </row>
    <row r="89" spans="1:9" x14ac:dyDescent="0.25">
      <c r="A89" s="2">
        <v>3</v>
      </c>
      <c r="B89" s="29" t="s">
        <v>115</v>
      </c>
      <c r="C89" s="29"/>
      <c r="D89" s="29"/>
      <c r="E89" s="13">
        <v>150</v>
      </c>
      <c r="F89" s="3"/>
      <c r="G89" s="93">
        <v>150</v>
      </c>
      <c r="H89" s="88"/>
      <c r="I89" s="85">
        <f t="shared" si="4"/>
        <v>0</v>
      </c>
    </row>
    <row r="90" spans="1:9" x14ac:dyDescent="0.25">
      <c r="A90" s="2">
        <v>4</v>
      </c>
      <c r="B90" s="23" t="s">
        <v>30</v>
      </c>
      <c r="C90" s="23"/>
      <c r="D90" s="23"/>
      <c r="E90" s="13">
        <v>100</v>
      </c>
      <c r="F90" s="3"/>
      <c r="G90" s="93">
        <v>70</v>
      </c>
      <c r="H90" s="88"/>
      <c r="I90" s="85">
        <f t="shared" si="4"/>
        <v>0</v>
      </c>
    </row>
    <row r="91" spans="1:9" x14ac:dyDescent="0.25">
      <c r="A91" s="2">
        <v>5</v>
      </c>
      <c r="B91" s="23" t="s">
        <v>32</v>
      </c>
      <c r="C91" s="23"/>
      <c r="D91" s="23"/>
      <c r="E91" s="13">
        <v>30</v>
      </c>
      <c r="F91" s="3"/>
      <c r="G91" s="93">
        <v>35</v>
      </c>
      <c r="H91" s="88"/>
      <c r="I91" s="85">
        <f t="shared" si="4"/>
        <v>0</v>
      </c>
    </row>
    <row r="92" spans="1:9" x14ac:dyDescent="0.25">
      <c r="A92" s="2">
        <v>6</v>
      </c>
      <c r="B92" s="23" t="s">
        <v>11</v>
      </c>
      <c r="C92" s="23"/>
      <c r="D92" s="23"/>
      <c r="E92" s="13">
        <v>50</v>
      </c>
      <c r="F92" s="3"/>
      <c r="G92" s="93">
        <v>45</v>
      </c>
      <c r="H92" s="88"/>
      <c r="I92" s="85">
        <f t="shared" si="4"/>
        <v>0</v>
      </c>
    </row>
    <row r="93" spans="1:9" ht="15.75" thickBot="1" x14ac:dyDescent="0.3">
      <c r="A93" s="30" t="s">
        <v>55</v>
      </c>
      <c r="B93" s="31"/>
      <c r="C93" s="31"/>
      <c r="D93" s="32"/>
      <c r="E93" s="14" t="s">
        <v>18</v>
      </c>
      <c r="F93" s="6">
        <v>1</v>
      </c>
      <c r="G93" s="94">
        <f>SUM(G87:G92)</f>
        <v>610</v>
      </c>
      <c r="H93" s="91"/>
      <c r="I93" s="85">
        <f>F93*G93*H93</f>
        <v>0</v>
      </c>
    </row>
    <row r="94" spans="1:9" ht="18" customHeight="1" thickBot="1" x14ac:dyDescent="0.3">
      <c r="A94" s="33" t="s">
        <v>83</v>
      </c>
      <c r="B94" s="34"/>
      <c r="C94" s="34"/>
      <c r="D94" s="34"/>
      <c r="E94" s="34"/>
      <c r="F94" s="34"/>
      <c r="G94" s="34"/>
      <c r="H94" s="90"/>
      <c r="I94" s="35"/>
    </row>
    <row r="95" spans="1:9" ht="29.25" customHeight="1" x14ac:dyDescent="0.25">
      <c r="A95" s="2">
        <v>1</v>
      </c>
      <c r="B95" s="29" t="s">
        <v>77</v>
      </c>
      <c r="C95" s="29"/>
      <c r="D95" s="29"/>
      <c r="E95" s="2">
        <v>40</v>
      </c>
      <c r="F95" s="20">
        <v>5</v>
      </c>
      <c r="G95" s="83">
        <v>80</v>
      </c>
      <c r="H95" s="87"/>
      <c r="I95" s="85">
        <f>G95*H95</f>
        <v>0</v>
      </c>
    </row>
    <row r="96" spans="1:9" ht="27.75" customHeight="1" x14ac:dyDescent="0.25">
      <c r="A96" s="2">
        <v>2</v>
      </c>
      <c r="B96" s="29" t="s">
        <v>78</v>
      </c>
      <c r="C96" s="29"/>
      <c r="D96" s="29"/>
      <c r="E96" s="2">
        <v>40</v>
      </c>
      <c r="F96" s="20">
        <v>5</v>
      </c>
      <c r="G96" s="83">
        <v>80</v>
      </c>
      <c r="H96" s="88"/>
      <c r="I96" s="85">
        <f>G96*H96</f>
        <v>0</v>
      </c>
    </row>
    <row r="97" spans="1:9" ht="30" customHeight="1" x14ac:dyDescent="0.25">
      <c r="A97" s="2">
        <v>3</v>
      </c>
      <c r="B97" s="29" t="s">
        <v>116</v>
      </c>
      <c r="C97" s="29"/>
      <c r="D97" s="29"/>
      <c r="E97" s="2">
        <v>30</v>
      </c>
      <c r="F97" s="20">
        <v>5</v>
      </c>
      <c r="G97" s="83">
        <v>100</v>
      </c>
      <c r="H97" s="88"/>
      <c r="I97" s="85">
        <f>G97*H97</f>
        <v>0</v>
      </c>
    </row>
    <row r="98" spans="1:9" ht="15.75" thickBot="1" x14ac:dyDescent="0.3">
      <c r="A98" s="30" t="s">
        <v>141</v>
      </c>
      <c r="B98" s="31"/>
      <c r="C98" s="31"/>
      <c r="D98" s="32"/>
      <c r="E98" s="7">
        <v>550</v>
      </c>
      <c r="F98" s="6">
        <v>1</v>
      </c>
      <c r="G98" s="84">
        <f>G95*F95+G96*F96+G97*F97</f>
        <v>1300</v>
      </c>
      <c r="H98" s="91"/>
      <c r="I98" s="85">
        <f>F98*G98*H98</f>
        <v>0</v>
      </c>
    </row>
    <row r="99" spans="1:9" ht="23.25" customHeight="1" x14ac:dyDescent="0.25">
      <c r="A99" s="24" t="s">
        <v>76</v>
      </c>
      <c r="B99" s="24"/>
      <c r="C99" s="24"/>
      <c r="D99" s="24"/>
      <c r="E99" s="24"/>
      <c r="F99" s="24"/>
      <c r="G99" s="24"/>
      <c r="H99" s="92"/>
      <c r="I99" s="24"/>
    </row>
    <row r="100" spans="1:9" ht="18.75" customHeight="1" thickBot="1" x14ac:dyDescent="0.3">
      <c r="A100" s="33" t="s">
        <v>84</v>
      </c>
      <c r="B100" s="34"/>
      <c r="C100" s="34"/>
      <c r="D100" s="34"/>
      <c r="E100" s="34"/>
      <c r="F100" s="34"/>
      <c r="G100" s="34"/>
      <c r="H100" s="86"/>
      <c r="I100" s="35"/>
    </row>
    <row r="101" spans="1:9" ht="18" customHeight="1" x14ac:dyDescent="0.25">
      <c r="A101" s="2">
        <v>1</v>
      </c>
      <c r="B101" s="29" t="s">
        <v>117</v>
      </c>
      <c r="C101" s="29"/>
      <c r="D101" s="29"/>
      <c r="E101" s="2">
        <v>25</v>
      </c>
      <c r="F101" s="3">
        <v>4</v>
      </c>
      <c r="G101" s="83">
        <v>90</v>
      </c>
      <c r="H101" s="87"/>
      <c r="I101" s="85">
        <f>G101*H101</f>
        <v>0</v>
      </c>
    </row>
    <row r="102" spans="1:9" ht="18.75" customHeight="1" x14ac:dyDescent="0.25">
      <c r="A102" s="2">
        <v>2</v>
      </c>
      <c r="B102" s="28" t="s">
        <v>118</v>
      </c>
      <c r="C102" s="26"/>
      <c r="D102" s="27"/>
      <c r="E102" s="2">
        <v>30</v>
      </c>
      <c r="F102" s="3">
        <v>4</v>
      </c>
      <c r="G102" s="83">
        <v>80</v>
      </c>
      <c r="H102" s="88"/>
      <c r="I102" s="85">
        <f>G102*H102</f>
        <v>0</v>
      </c>
    </row>
    <row r="103" spans="1:9" ht="21.75" customHeight="1" x14ac:dyDescent="0.25">
      <c r="A103" s="2">
        <v>3</v>
      </c>
      <c r="B103" s="49" t="s">
        <v>119</v>
      </c>
      <c r="C103" s="47"/>
      <c r="D103" s="48"/>
      <c r="E103" s="2">
        <v>30</v>
      </c>
      <c r="F103" s="3">
        <v>4</v>
      </c>
      <c r="G103" s="83">
        <v>75</v>
      </c>
      <c r="H103" s="88"/>
      <c r="I103" s="85">
        <f>G103*H103</f>
        <v>0</v>
      </c>
    </row>
    <row r="104" spans="1:9" ht="21.75" customHeight="1" thickBot="1" x14ac:dyDescent="0.3">
      <c r="A104" s="30" t="s">
        <v>41</v>
      </c>
      <c r="B104" s="31"/>
      <c r="C104" s="31"/>
      <c r="D104" s="32"/>
      <c r="E104" s="7" t="s">
        <v>39</v>
      </c>
      <c r="F104" s="6">
        <v>1</v>
      </c>
      <c r="G104" s="84">
        <f>G101*F101+G102*F102+G103*F103</f>
        <v>980</v>
      </c>
      <c r="H104" s="91"/>
      <c r="I104" s="85">
        <f>F104*G104*H104</f>
        <v>0</v>
      </c>
    </row>
    <row r="105" spans="1:9" ht="18.75" customHeight="1" thickBot="1" x14ac:dyDescent="0.3">
      <c r="A105" s="33" t="s">
        <v>85</v>
      </c>
      <c r="B105" s="34"/>
      <c r="C105" s="34"/>
      <c r="D105" s="34"/>
      <c r="E105" s="34"/>
      <c r="F105" s="34"/>
      <c r="G105" s="34"/>
      <c r="H105" s="90"/>
      <c r="I105" s="35"/>
    </row>
    <row r="106" spans="1:9" x14ac:dyDescent="0.25">
      <c r="A106" s="2">
        <v>1</v>
      </c>
      <c r="B106" s="23" t="s">
        <v>53</v>
      </c>
      <c r="C106" s="23"/>
      <c r="D106" s="23"/>
      <c r="E106" s="2">
        <v>30</v>
      </c>
      <c r="F106" s="20">
        <v>4</v>
      </c>
      <c r="G106" s="83">
        <v>65</v>
      </c>
      <c r="H106" s="87"/>
      <c r="I106" s="85">
        <f>G106*H106</f>
        <v>0</v>
      </c>
    </row>
    <row r="107" spans="1:9" x14ac:dyDescent="0.25">
      <c r="A107" s="2">
        <v>2</v>
      </c>
      <c r="B107" s="25" t="s">
        <v>120</v>
      </c>
      <c r="C107" s="26"/>
      <c r="D107" s="27"/>
      <c r="E107" s="2">
        <v>30</v>
      </c>
      <c r="F107" s="20">
        <v>4</v>
      </c>
      <c r="G107" s="83">
        <v>50</v>
      </c>
      <c r="H107" s="88"/>
      <c r="I107" s="85">
        <f>G107*H107</f>
        <v>0</v>
      </c>
    </row>
    <row r="108" spans="1:9" x14ac:dyDescent="0.25">
      <c r="A108" s="2">
        <v>3</v>
      </c>
      <c r="B108" s="29" t="s">
        <v>148</v>
      </c>
      <c r="C108" s="29"/>
      <c r="D108" s="29"/>
      <c r="E108" s="2">
        <v>30</v>
      </c>
      <c r="F108" s="20">
        <v>4</v>
      </c>
      <c r="G108" s="83">
        <v>50</v>
      </c>
      <c r="H108" s="88"/>
      <c r="I108" s="85">
        <f>G108*H108</f>
        <v>0</v>
      </c>
    </row>
    <row r="109" spans="1:9" ht="15.75" thickBot="1" x14ac:dyDescent="0.3">
      <c r="A109" s="30" t="s">
        <v>41</v>
      </c>
      <c r="B109" s="31"/>
      <c r="C109" s="31"/>
      <c r="D109" s="32"/>
      <c r="E109" s="7" t="s">
        <v>139</v>
      </c>
      <c r="F109" s="6">
        <v>1</v>
      </c>
      <c r="G109" s="84">
        <f>G106*F106+G107*F107+G108*F108</f>
        <v>660</v>
      </c>
      <c r="H109" s="91"/>
      <c r="I109" s="85">
        <f>F109*G109*H109</f>
        <v>0</v>
      </c>
    </row>
    <row r="110" spans="1:9" ht="21.75" customHeight="1" x14ac:dyDescent="0.25">
      <c r="A110" s="24" t="s">
        <v>86</v>
      </c>
      <c r="B110" s="24"/>
      <c r="C110" s="24"/>
      <c r="D110" s="24"/>
      <c r="E110" s="24"/>
      <c r="F110" s="24"/>
      <c r="G110" s="24"/>
      <c r="H110" s="92"/>
      <c r="I110" s="24"/>
    </row>
    <row r="111" spans="1:9" ht="17.25" customHeight="1" thickBot="1" x14ac:dyDescent="0.3">
      <c r="A111" s="33" t="s">
        <v>56</v>
      </c>
      <c r="B111" s="34"/>
      <c r="C111" s="34"/>
      <c r="D111" s="34"/>
      <c r="E111" s="34"/>
      <c r="F111" s="34"/>
      <c r="G111" s="34"/>
      <c r="H111" s="86"/>
      <c r="I111" s="35"/>
    </row>
    <row r="112" spans="1:9" ht="28.5" customHeight="1" x14ac:dyDescent="0.25">
      <c r="A112" s="2">
        <v>1</v>
      </c>
      <c r="B112" s="25" t="s">
        <v>149</v>
      </c>
      <c r="C112" s="26"/>
      <c r="D112" s="27"/>
      <c r="E112" s="2">
        <v>30</v>
      </c>
      <c r="F112" s="20">
        <v>4</v>
      </c>
      <c r="G112" s="83">
        <v>50</v>
      </c>
      <c r="H112" s="87"/>
      <c r="I112" s="85">
        <f>G112*H112</f>
        <v>0</v>
      </c>
    </row>
    <row r="113" spans="1:9" ht="39" customHeight="1" x14ac:dyDescent="0.25">
      <c r="A113" s="2">
        <v>2</v>
      </c>
      <c r="B113" s="25" t="s">
        <v>137</v>
      </c>
      <c r="C113" s="26"/>
      <c r="D113" s="27"/>
      <c r="E113" s="2">
        <v>30</v>
      </c>
      <c r="F113" s="20">
        <v>4</v>
      </c>
      <c r="G113" s="83">
        <v>50</v>
      </c>
      <c r="H113" s="88"/>
      <c r="I113" s="85">
        <f>G113*H113</f>
        <v>0</v>
      </c>
    </row>
    <row r="114" spans="1:9" ht="39.75" customHeight="1" x14ac:dyDescent="0.25">
      <c r="A114" s="2">
        <v>3</v>
      </c>
      <c r="B114" s="25" t="s">
        <v>150</v>
      </c>
      <c r="C114" s="26"/>
      <c r="D114" s="27"/>
      <c r="E114" s="2">
        <v>30</v>
      </c>
      <c r="F114" s="20">
        <v>4</v>
      </c>
      <c r="G114" s="83">
        <v>50</v>
      </c>
      <c r="H114" s="88"/>
      <c r="I114" s="85">
        <f>G114*H114</f>
        <v>0</v>
      </c>
    </row>
    <row r="115" spans="1:9" ht="18" customHeight="1" thickBot="1" x14ac:dyDescent="0.3">
      <c r="A115" s="30" t="s">
        <v>41</v>
      </c>
      <c r="B115" s="31"/>
      <c r="C115" s="31"/>
      <c r="D115" s="32"/>
      <c r="E115" s="7" t="s">
        <v>139</v>
      </c>
      <c r="F115" s="6">
        <v>1</v>
      </c>
      <c r="G115" s="84">
        <f>G112*F112+G113*F113+G114*F114</f>
        <v>600</v>
      </c>
      <c r="H115" s="91"/>
      <c r="I115" s="85">
        <f>F115*G115*H115</f>
        <v>0</v>
      </c>
    </row>
    <row r="116" spans="1:9" ht="15.75" thickBot="1" x14ac:dyDescent="0.3">
      <c r="A116" s="50" t="s">
        <v>57</v>
      </c>
      <c r="B116" s="51"/>
      <c r="C116" s="51"/>
      <c r="D116" s="51"/>
      <c r="E116" s="51"/>
      <c r="F116" s="51"/>
      <c r="G116" s="51"/>
      <c r="H116" s="95"/>
      <c r="I116" s="52"/>
    </row>
    <row r="117" spans="1:9" ht="17.25" customHeight="1" x14ac:dyDescent="0.25">
      <c r="A117" s="2">
        <v>1</v>
      </c>
      <c r="B117" s="25" t="s">
        <v>151</v>
      </c>
      <c r="C117" s="26"/>
      <c r="D117" s="27"/>
      <c r="E117" s="2">
        <v>35</v>
      </c>
      <c r="F117" s="3">
        <v>4</v>
      </c>
      <c r="G117" s="83">
        <v>45</v>
      </c>
      <c r="H117" s="87"/>
      <c r="I117" s="85">
        <f>G117*H117</f>
        <v>0</v>
      </c>
    </row>
    <row r="118" spans="1:9" x14ac:dyDescent="0.25">
      <c r="A118" s="2">
        <v>2</v>
      </c>
      <c r="B118" s="25" t="s">
        <v>121</v>
      </c>
      <c r="C118" s="26"/>
      <c r="D118" s="27"/>
      <c r="E118" s="2">
        <v>35</v>
      </c>
      <c r="F118" s="3">
        <v>4</v>
      </c>
      <c r="G118" s="83">
        <v>45</v>
      </c>
      <c r="H118" s="88"/>
      <c r="I118" s="85">
        <f>G118*H118</f>
        <v>0</v>
      </c>
    </row>
    <row r="119" spans="1:9" x14ac:dyDescent="0.25">
      <c r="A119" s="2">
        <v>3</v>
      </c>
      <c r="B119" s="25" t="s">
        <v>122</v>
      </c>
      <c r="C119" s="26"/>
      <c r="D119" s="27"/>
      <c r="E119" s="2">
        <v>35</v>
      </c>
      <c r="F119" s="3">
        <v>4</v>
      </c>
      <c r="G119" s="83">
        <v>45</v>
      </c>
      <c r="H119" s="88"/>
      <c r="I119" s="85">
        <f>G119*H119</f>
        <v>0</v>
      </c>
    </row>
    <row r="120" spans="1:9" ht="15.75" thickBot="1" x14ac:dyDescent="0.3">
      <c r="A120" s="30" t="s">
        <v>41</v>
      </c>
      <c r="B120" s="31"/>
      <c r="C120" s="31"/>
      <c r="D120" s="32"/>
      <c r="E120" s="7" t="s">
        <v>17</v>
      </c>
      <c r="F120" s="6">
        <v>1</v>
      </c>
      <c r="G120" s="84">
        <f>G117*F117+G118*F118+G119*F119</f>
        <v>540</v>
      </c>
      <c r="H120" s="91"/>
      <c r="I120" s="85">
        <f>F120*G120*H120</f>
        <v>0</v>
      </c>
    </row>
    <row r="121" spans="1:9" ht="19.5" customHeight="1" thickBot="1" x14ac:dyDescent="0.3">
      <c r="A121" s="33" t="s">
        <v>123</v>
      </c>
      <c r="B121" s="34"/>
      <c r="C121" s="34"/>
      <c r="D121" s="34"/>
      <c r="E121" s="34"/>
      <c r="F121" s="34"/>
      <c r="G121" s="34"/>
      <c r="H121" s="90"/>
      <c r="I121" s="35"/>
    </row>
    <row r="122" spans="1:9" x14ac:dyDescent="0.25">
      <c r="A122" s="2">
        <v>1</v>
      </c>
      <c r="B122" s="25" t="s">
        <v>125</v>
      </c>
      <c r="C122" s="26"/>
      <c r="D122" s="27"/>
      <c r="E122" s="2">
        <v>15</v>
      </c>
      <c r="F122" s="3">
        <v>20</v>
      </c>
      <c r="G122" s="83">
        <v>50</v>
      </c>
      <c r="H122" s="87"/>
      <c r="I122" s="85">
        <f>G122*H122</f>
        <v>0</v>
      </c>
    </row>
    <row r="123" spans="1:9" x14ac:dyDescent="0.25">
      <c r="A123" s="2">
        <v>2</v>
      </c>
      <c r="B123" s="25" t="s">
        <v>126</v>
      </c>
      <c r="C123" s="26"/>
      <c r="D123" s="27"/>
      <c r="E123" s="2">
        <v>15</v>
      </c>
      <c r="F123" s="3">
        <v>20</v>
      </c>
      <c r="G123" s="83">
        <v>50</v>
      </c>
      <c r="H123" s="88"/>
      <c r="I123" s="85">
        <f>G123*H123</f>
        <v>0</v>
      </c>
    </row>
    <row r="124" spans="1:9" ht="16.5" customHeight="1" thickBot="1" x14ac:dyDescent="0.3">
      <c r="A124" s="30" t="s">
        <v>124</v>
      </c>
      <c r="B124" s="31"/>
      <c r="C124" s="31"/>
      <c r="D124" s="32"/>
      <c r="E124" s="7" t="s">
        <v>37</v>
      </c>
      <c r="F124" s="6">
        <v>1</v>
      </c>
      <c r="G124" s="84">
        <f>G122*F122+G123*F123</f>
        <v>2000</v>
      </c>
      <c r="H124" s="91"/>
      <c r="I124" s="85">
        <f>F124*G124*H124</f>
        <v>0</v>
      </c>
    </row>
    <row r="125" spans="1:9" ht="21" customHeight="1" x14ac:dyDescent="0.25">
      <c r="A125" s="24" t="s">
        <v>87</v>
      </c>
      <c r="B125" s="24"/>
      <c r="C125" s="24"/>
      <c r="D125" s="24"/>
      <c r="E125" s="24"/>
      <c r="F125" s="24"/>
      <c r="G125" s="24"/>
      <c r="H125" s="92"/>
      <c r="I125" s="24"/>
    </row>
    <row r="126" spans="1:9" ht="15.75" customHeight="1" thickBot="1" x14ac:dyDescent="0.3">
      <c r="A126" s="50" t="s">
        <v>58</v>
      </c>
      <c r="B126" s="51"/>
      <c r="C126" s="51"/>
      <c r="D126" s="51"/>
      <c r="E126" s="51"/>
      <c r="F126" s="51"/>
      <c r="G126" s="51"/>
      <c r="H126" s="96"/>
      <c r="I126" s="52"/>
    </row>
    <row r="127" spans="1:9" x14ac:dyDescent="0.25">
      <c r="A127" s="2">
        <v>1</v>
      </c>
      <c r="B127" s="23" t="s">
        <v>12</v>
      </c>
      <c r="C127" s="23"/>
      <c r="D127" s="23"/>
      <c r="E127" s="13">
        <v>100</v>
      </c>
      <c r="F127" s="3"/>
      <c r="G127" s="93">
        <v>60</v>
      </c>
      <c r="H127" s="87"/>
      <c r="I127" s="85">
        <f>G127*H127</f>
        <v>0</v>
      </c>
    </row>
    <row r="128" spans="1:9" x14ac:dyDescent="0.25">
      <c r="A128" s="2">
        <v>2</v>
      </c>
      <c r="B128" s="23" t="s">
        <v>13</v>
      </c>
      <c r="C128" s="23"/>
      <c r="D128" s="23"/>
      <c r="E128" s="13">
        <v>100</v>
      </c>
      <c r="F128" s="3"/>
      <c r="G128" s="93">
        <v>60</v>
      </c>
      <c r="H128" s="88"/>
      <c r="I128" s="85">
        <f>G128*H128</f>
        <v>0</v>
      </c>
    </row>
    <row r="129" spans="1:9" x14ac:dyDescent="0.25">
      <c r="A129" s="2">
        <v>3</v>
      </c>
      <c r="B129" s="23" t="s">
        <v>6</v>
      </c>
      <c r="C129" s="23"/>
      <c r="D129" s="23"/>
      <c r="E129" s="13">
        <v>100</v>
      </c>
      <c r="F129" s="3"/>
      <c r="G129" s="93">
        <v>65</v>
      </c>
      <c r="H129" s="88"/>
      <c r="I129" s="85">
        <f>G129*H129</f>
        <v>0</v>
      </c>
    </row>
    <row r="130" spans="1:9" x14ac:dyDescent="0.25">
      <c r="A130" s="2">
        <v>4</v>
      </c>
      <c r="B130" s="23" t="s">
        <v>14</v>
      </c>
      <c r="C130" s="23"/>
      <c r="D130" s="23"/>
      <c r="E130" s="13">
        <v>100</v>
      </c>
      <c r="F130" s="3"/>
      <c r="G130" s="93">
        <v>65</v>
      </c>
      <c r="H130" s="88"/>
      <c r="I130" s="85">
        <f>G130*H130</f>
        <v>0</v>
      </c>
    </row>
    <row r="131" spans="1:9" ht="15.75" customHeight="1" x14ac:dyDescent="0.25">
      <c r="A131" s="2">
        <v>5</v>
      </c>
      <c r="B131" s="23" t="s">
        <v>16</v>
      </c>
      <c r="C131" s="23"/>
      <c r="D131" s="23"/>
      <c r="E131" s="13">
        <v>100</v>
      </c>
      <c r="F131" s="3"/>
      <c r="G131" s="93">
        <v>60</v>
      </c>
      <c r="H131" s="88"/>
      <c r="I131" s="85">
        <f>G131*H131</f>
        <v>0</v>
      </c>
    </row>
    <row r="132" spans="1:9" ht="15.75" thickBot="1" x14ac:dyDescent="0.3">
      <c r="A132" s="30" t="s">
        <v>55</v>
      </c>
      <c r="B132" s="31"/>
      <c r="C132" s="31"/>
      <c r="D132" s="32"/>
      <c r="E132" s="14" t="s">
        <v>33</v>
      </c>
      <c r="F132" s="6">
        <v>1</v>
      </c>
      <c r="G132" s="94">
        <f>SUM(G127:G131)</f>
        <v>310</v>
      </c>
      <c r="H132" s="91"/>
      <c r="I132" s="85">
        <f>F132*G132*H132</f>
        <v>0</v>
      </c>
    </row>
    <row r="133" spans="1:9" ht="21" customHeight="1" x14ac:dyDescent="0.25">
      <c r="A133" s="24" t="s">
        <v>97</v>
      </c>
      <c r="B133" s="24"/>
      <c r="C133" s="24"/>
      <c r="D133" s="24"/>
      <c r="E133" s="24"/>
      <c r="F133" s="24"/>
      <c r="G133" s="24"/>
      <c r="H133" s="92"/>
      <c r="I133" s="24"/>
    </row>
    <row r="134" spans="1:9" s="8" customFormat="1" ht="19.5" customHeight="1" thickBot="1" x14ac:dyDescent="0.3">
      <c r="A134" s="50" t="s">
        <v>98</v>
      </c>
      <c r="B134" s="51"/>
      <c r="C134" s="51"/>
      <c r="D134" s="51"/>
      <c r="E134" s="51"/>
      <c r="F134" s="51"/>
      <c r="G134" s="51"/>
      <c r="H134" s="96"/>
      <c r="I134" s="52"/>
    </row>
    <row r="135" spans="1:9" x14ac:dyDescent="0.25">
      <c r="A135" s="2">
        <v>1</v>
      </c>
      <c r="B135" s="56" t="s">
        <v>34</v>
      </c>
      <c r="C135" s="57"/>
      <c r="D135" s="58"/>
      <c r="E135" s="2">
        <v>1000</v>
      </c>
      <c r="F135" s="3">
        <v>1</v>
      </c>
      <c r="G135" s="93">
        <v>250</v>
      </c>
      <c r="H135" s="87"/>
      <c r="I135" s="85">
        <f>F135*G135*H135</f>
        <v>0</v>
      </c>
    </row>
    <row r="136" spans="1:9" x14ac:dyDescent="0.25">
      <c r="A136" s="2">
        <v>2</v>
      </c>
      <c r="B136" s="56" t="s">
        <v>35</v>
      </c>
      <c r="C136" s="57"/>
      <c r="D136" s="58"/>
      <c r="E136" s="2">
        <v>1000</v>
      </c>
      <c r="F136" s="3">
        <v>1</v>
      </c>
      <c r="G136" s="93">
        <v>250</v>
      </c>
      <c r="H136" s="88"/>
      <c r="I136" s="85">
        <f>F136*G136*H136</f>
        <v>0</v>
      </c>
    </row>
    <row r="137" spans="1:9" ht="15.75" thickBot="1" x14ac:dyDescent="0.3">
      <c r="A137" s="2">
        <v>3</v>
      </c>
      <c r="B137" s="56" t="s">
        <v>36</v>
      </c>
      <c r="C137" s="57"/>
      <c r="D137" s="58"/>
      <c r="E137" s="2">
        <v>1000</v>
      </c>
      <c r="F137" s="3">
        <v>1</v>
      </c>
      <c r="G137" s="93">
        <v>350</v>
      </c>
      <c r="H137" s="98"/>
      <c r="I137" s="85">
        <f>F137*G137*H137</f>
        <v>0</v>
      </c>
    </row>
    <row r="138" spans="1:9" x14ac:dyDescent="0.25">
      <c r="A138" s="59" t="s">
        <v>99</v>
      </c>
      <c r="B138" s="54"/>
      <c r="C138" s="54"/>
      <c r="D138" s="54"/>
      <c r="E138" s="21"/>
      <c r="F138" s="21"/>
      <c r="G138" s="21"/>
      <c r="H138" s="97"/>
      <c r="I138" s="11">
        <f>I137+I136+I135+I132+I131+I130+I129+I128+I127+I124+I123+I122+I120+I119+I118+I117+I115+I114+I113+I112+I109+I108+I107+I106+I104+I103+I102+I101+I98+I97+I96+I95+I93+I92+I91+I90+I89+I88+I87+I85+I84+I83+I82+I81+I80+I79+I78+I76+I75+I74+I73+I72+I71+I70+I68+I67+I66+I65+I64+I63+I62+I61+I59+I58+I57+I56+I55+I54+I53+I52+I49+I48+I47+I46+I45+I42+I41+I40+I39+I36+I35+I34+I33+I31+I30+I29+I28+I25+I24+I23+I22+I20+I19+I18+I17+I15+I14+I13+I12</f>
        <v>0</v>
      </c>
    </row>
    <row r="139" spans="1:9" ht="19.5" customHeight="1" x14ac:dyDescent="0.25">
      <c r="A139" s="22"/>
      <c r="B139" s="22"/>
      <c r="C139" s="22"/>
      <c r="D139" s="22"/>
      <c r="E139" s="22"/>
      <c r="F139" s="22"/>
      <c r="G139" s="22"/>
      <c r="H139" s="22"/>
      <c r="I139" s="22"/>
    </row>
    <row r="140" spans="1:9" ht="19.5" customHeight="1" thickBot="1" x14ac:dyDescent="0.3">
      <c r="A140" s="53" t="s">
        <v>127</v>
      </c>
      <c r="B140" s="54"/>
      <c r="C140" s="54"/>
      <c r="D140" s="54"/>
      <c r="E140" s="54"/>
      <c r="F140" s="54"/>
      <c r="G140" s="54"/>
      <c r="H140" s="99"/>
      <c r="I140" s="55"/>
    </row>
    <row r="141" spans="1:9" ht="19.5" customHeight="1" x14ac:dyDescent="0.25">
      <c r="A141" s="2">
        <v>1</v>
      </c>
      <c r="B141" s="23" t="s">
        <v>134</v>
      </c>
      <c r="C141" s="23"/>
      <c r="D141" s="23"/>
      <c r="E141" s="13"/>
      <c r="F141" s="3">
        <v>1</v>
      </c>
      <c r="G141" s="93">
        <v>8</v>
      </c>
      <c r="H141" s="87"/>
      <c r="I141" s="85">
        <f t="shared" ref="I141:I146" si="5">F141*G141*H141</f>
        <v>0</v>
      </c>
    </row>
    <row r="142" spans="1:9" ht="16.5" customHeight="1" x14ac:dyDescent="0.25">
      <c r="A142" s="2">
        <v>2</v>
      </c>
      <c r="B142" s="23" t="s">
        <v>135</v>
      </c>
      <c r="C142" s="23"/>
      <c r="D142" s="23"/>
      <c r="E142" s="13"/>
      <c r="F142" s="3">
        <v>1</v>
      </c>
      <c r="G142" s="93">
        <v>8</v>
      </c>
      <c r="H142" s="88"/>
      <c r="I142" s="85">
        <f t="shared" si="5"/>
        <v>0</v>
      </c>
    </row>
    <row r="143" spans="1:9" x14ac:dyDescent="0.25">
      <c r="A143" s="2">
        <v>3</v>
      </c>
      <c r="B143" s="23" t="s">
        <v>128</v>
      </c>
      <c r="C143" s="23"/>
      <c r="D143" s="23"/>
      <c r="E143" s="13"/>
      <c r="F143" s="3">
        <v>1</v>
      </c>
      <c r="G143" s="93">
        <v>8</v>
      </c>
      <c r="H143" s="88"/>
      <c r="I143" s="85">
        <f t="shared" si="5"/>
        <v>0</v>
      </c>
    </row>
    <row r="144" spans="1:9" x14ac:dyDescent="0.25">
      <c r="A144" s="2">
        <v>4</v>
      </c>
      <c r="B144" s="23" t="s">
        <v>129</v>
      </c>
      <c r="C144" s="23"/>
      <c r="D144" s="23"/>
      <c r="E144" s="13"/>
      <c r="F144" s="3">
        <v>1</v>
      </c>
      <c r="G144" s="93">
        <v>8</v>
      </c>
      <c r="H144" s="88"/>
      <c r="I144" s="85">
        <f t="shared" si="5"/>
        <v>0</v>
      </c>
    </row>
    <row r="145" spans="1:9" x14ac:dyDescent="0.25">
      <c r="A145" s="2">
        <v>5</v>
      </c>
      <c r="B145" s="23" t="s">
        <v>131</v>
      </c>
      <c r="C145" s="23"/>
      <c r="D145" s="23"/>
      <c r="E145" s="13"/>
      <c r="F145" s="3">
        <v>1</v>
      </c>
      <c r="G145" s="93">
        <v>8</v>
      </c>
      <c r="H145" s="88"/>
      <c r="I145" s="85">
        <f t="shared" si="5"/>
        <v>0</v>
      </c>
    </row>
    <row r="146" spans="1:9" ht="15.75" thickBot="1" x14ac:dyDescent="0.3">
      <c r="A146" s="2">
        <v>6</v>
      </c>
      <c r="B146" s="23" t="s">
        <v>130</v>
      </c>
      <c r="C146" s="23"/>
      <c r="D146" s="23"/>
      <c r="E146" s="13"/>
      <c r="F146" s="3">
        <v>1</v>
      </c>
      <c r="G146" s="93">
        <v>35</v>
      </c>
      <c r="H146" s="98"/>
      <c r="I146" s="85">
        <f t="shared" si="5"/>
        <v>0</v>
      </c>
    </row>
    <row r="147" spans="1:9" x14ac:dyDescent="0.25">
      <c r="A147" s="59" t="s">
        <v>132</v>
      </c>
      <c r="B147" s="54"/>
      <c r="C147" s="54"/>
      <c r="D147" s="54"/>
      <c r="E147" s="54"/>
      <c r="F147" s="21"/>
      <c r="G147" s="21"/>
      <c r="H147" s="97"/>
      <c r="I147" s="11">
        <f>I141+I142+I143+I144+I145+I146</f>
        <v>0</v>
      </c>
    </row>
    <row r="148" spans="1:9" ht="19.5" customHeight="1" x14ac:dyDescent="0.25"/>
  </sheetData>
  <mergeCells count="155">
    <mergeCell ref="A147:E147"/>
    <mergeCell ref="A105:I105"/>
    <mergeCell ref="B146:D146"/>
    <mergeCell ref="B123:D123"/>
    <mergeCell ref="B117:D117"/>
    <mergeCell ref="B118:D118"/>
    <mergeCell ref="A133:I133"/>
    <mergeCell ref="G2:H2"/>
    <mergeCell ref="B9:D9"/>
    <mergeCell ref="D2:F2"/>
    <mergeCell ref="H4:I4"/>
    <mergeCell ref="A4:C4"/>
    <mergeCell ref="A2:C2"/>
    <mergeCell ref="A6:C6"/>
    <mergeCell ref="D6:E6"/>
    <mergeCell ref="A5:C5"/>
    <mergeCell ref="D5:I5"/>
    <mergeCell ref="A3:C3"/>
    <mergeCell ref="D3:I3"/>
    <mergeCell ref="D4:E4"/>
    <mergeCell ref="F4:G4"/>
    <mergeCell ref="G6:I6"/>
    <mergeCell ref="A8:I8"/>
    <mergeCell ref="A138:D138"/>
    <mergeCell ref="B112:D112"/>
    <mergeCell ref="B113:D113"/>
    <mergeCell ref="B114:D114"/>
    <mergeCell ref="B88:D88"/>
    <mergeCell ref="A51:I51"/>
    <mergeCell ref="B35:D35"/>
    <mergeCell ref="B52:D52"/>
    <mergeCell ref="A109:D109"/>
    <mergeCell ref="B137:D137"/>
    <mergeCell ref="A110:I110"/>
    <mergeCell ref="A125:I125"/>
    <mergeCell ref="A124:D124"/>
    <mergeCell ref="A93:D93"/>
    <mergeCell ref="A111:I111"/>
    <mergeCell ref="B135:D135"/>
    <mergeCell ref="B136:D136"/>
    <mergeCell ref="B130:D130"/>
    <mergeCell ref="A115:D115"/>
    <mergeCell ref="A116:I116"/>
    <mergeCell ref="A120:D120"/>
    <mergeCell ref="A121:I121"/>
    <mergeCell ref="B127:D127"/>
    <mergeCell ref="A100:I100"/>
    <mergeCell ref="B128:D128"/>
    <mergeCell ref="B129:D129"/>
    <mergeCell ref="B119:D119"/>
    <mergeCell ref="B122:D122"/>
    <mergeCell ref="A126:I126"/>
    <mergeCell ref="A132:D132"/>
    <mergeCell ref="A134:I134"/>
    <mergeCell ref="B131:D131"/>
    <mergeCell ref="A140:I140"/>
    <mergeCell ref="B81:D81"/>
    <mergeCell ref="B106:D106"/>
    <mergeCell ref="B107:D107"/>
    <mergeCell ref="B108:D108"/>
    <mergeCell ref="B102:D102"/>
    <mergeCell ref="B103:D103"/>
    <mergeCell ref="A85:D85"/>
    <mergeCell ref="A86:I86"/>
    <mergeCell ref="B96:D96"/>
    <mergeCell ref="B97:D97"/>
    <mergeCell ref="B101:D101"/>
    <mergeCell ref="B95:D95"/>
    <mergeCell ref="A94:I94"/>
    <mergeCell ref="A99:I99"/>
    <mergeCell ref="B89:D89"/>
    <mergeCell ref="B90:D90"/>
    <mergeCell ref="B91:D91"/>
    <mergeCell ref="B92:D92"/>
    <mergeCell ref="B87:D87"/>
    <mergeCell ref="A98:D98"/>
    <mergeCell ref="A104:D104"/>
    <mergeCell ref="B74:D74"/>
    <mergeCell ref="A76:D76"/>
    <mergeCell ref="B83:D83"/>
    <mergeCell ref="B84:D84"/>
    <mergeCell ref="B82:D82"/>
    <mergeCell ref="B67:D67"/>
    <mergeCell ref="A59:D59"/>
    <mergeCell ref="A60:I60"/>
    <mergeCell ref="B62:D62"/>
    <mergeCell ref="B63:D63"/>
    <mergeCell ref="B64:D64"/>
    <mergeCell ref="B65:D65"/>
    <mergeCell ref="B66:D66"/>
    <mergeCell ref="B61:D61"/>
    <mergeCell ref="A68:D68"/>
    <mergeCell ref="A69:I69"/>
    <mergeCell ref="B75:D75"/>
    <mergeCell ref="B70:D70"/>
    <mergeCell ref="B71:D71"/>
    <mergeCell ref="B72:D72"/>
    <mergeCell ref="A77:I77"/>
    <mergeCell ref="B78:D78"/>
    <mergeCell ref="B79:D79"/>
    <mergeCell ref="B80:D80"/>
    <mergeCell ref="B22:D22"/>
    <mergeCell ref="B73:D73"/>
    <mergeCell ref="B53:D53"/>
    <mergeCell ref="B47:D47"/>
    <mergeCell ref="B48:D48"/>
    <mergeCell ref="B33:D33"/>
    <mergeCell ref="B34:D34"/>
    <mergeCell ref="A37:I37"/>
    <mergeCell ref="A43:I43"/>
    <mergeCell ref="B46:D46"/>
    <mergeCell ref="A42:D42"/>
    <mergeCell ref="A44:I44"/>
    <mergeCell ref="B40:D40"/>
    <mergeCell ref="B41:D41"/>
    <mergeCell ref="A50:I50"/>
    <mergeCell ref="B57:D57"/>
    <mergeCell ref="B58:D58"/>
    <mergeCell ref="B45:D45"/>
    <mergeCell ref="A49:D49"/>
    <mergeCell ref="A32:I32"/>
    <mergeCell ref="A36:D36"/>
    <mergeCell ref="A1:I1"/>
    <mergeCell ref="A15:D15"/>
    <mergeCell ref="B12:D12"/>
    <mergeCell ref="B13:D13"/>
    <mergeCell ref="B14:D14"/>
    <mergeCell ref="A11:I11"/>
    <mergeCell ref="B17:D17"/>
    <mergeCell ref="A16:I16"/>
    <mergeCell ref="A7:I7"/>
    <mergeCell ref="B144:D144"/>
    <mergeCell ref="B145:D145"/>
    <mergeCell ref="A10:I10"/>
    <mergeCell ref="B28:D28"/>
    <mergeCell ref="B29:D29"/>
    <mergeCell ref="B30:D30"/>
    <mergeCell ref="B39:D39"/>
    <mergeCell ref="A31:D31"/>
    <mergeCell ref="A38:I38"/>
    <mergeCell ref="B141:D141"/>
    <mergeCell ref="B142:D142"/>
    <mergeCell ref="B143:D143"/>
    <mergeCell ref="B18:D18"/>
    <mergeCell ref="A20:D20"/>
    <mergeCell ref="A21:I21"/>
    <mergeCell ref="A25:D25"/>
    <mergeCell ref="A27:I27"/>
    <mergeCell ref="B19:D19"/>
    <mergeCell ref="B23:D23"/>
    <mergeCell ref="B24:D24"/>
    <mergeCell ref="A26:I26"/>
    <mergeCell ref="B54:D54"/>
    <mergeCell ref="B55:D55"/>
    <mergeCell ref="B56:D56"/>
  </mergeCells>
  <pageMargins left="0" right="0" top="0" bottom="0" header="0.23622047244094491" footer="0.23622047244094491"/>
  <pageSetup paperSize="9" scale="76" orientation="portrait" horizontalDpi="180" verticalDpi="180" r:id="rId1"/>
  <rowBreaks count="2" manualBreakCount="2">
    <brk id="36" max="16383" man="1"/>
    <brk id="9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2019-05-13T03:05:23Z</dcterms:modified>
</cp:coreProperties>
</file>